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13_ncr:1_{25F9A984-D92A-4007-A752-27D3162ACDC6}" xr6:coauthVersionLast="47" xr6:coauthVersionMax="47" xr10:uidLastSave="{00000000-0000-0000-0000-000000000000}"/>
  <bookViews>
    <workbookView xWindow="-120" yWindow="-120" windowWidth="29040" windowHeight="15720" xr2:uid="{00000000-000D-0000-FFFF-FFFF00000000}"/>
  </bookViews>
  <sheets>
    <sheet name="Line 17 - Ram 2500 Emer" sheetId="3" r:id="rId1"/>
    <sheet name="Instructions" sheetId="4" r:id="rId2"/>
  </sheets>
  <definedNames>
    <definedName name="_xlnm.Print_Area" localSheetId="0">'Line 17 - Ram 2500 Emer'!$A$2:$E$47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3" l="1"/>
  <c r="E32" i="3"/>
  <c r="E31" i="3"/>
  <c r="E30" i="3"/>
  <c r="E29" i="3"/>
  <c r="E28" i="3"/>
  <c r="E27" i="3"/>
  <c r="E26" i="3"/>
  <c r="E25" i="3"/>
  <c r="E23" i="3"/>
  <c r="E22" i="3"/>
  <c r="E21" i="3"/>
  <c r="E20" i="3"/>
  <c r="E18" i="3"/>
  <c r="E17" i="3"/>
  <c r="E16" i="3"/>
  <c r="E19" i="3"/>
  <c r="E10" i="3"/>
  <c r="D39" i="3" l="1"/>
  <c r="E7" i="3"/>
  <c r="E33" i="3" l="1"/>
  <c r="E35" i="3" s="1"/>
  <c r="E38" i="3" s="1"/>
  <c r="E39" i="3" s="1"/>
</calcChain>
</file>

<file path=xl/sharedStrings.xml><?xml version="1.0" encoding="utf-8"?>
<sst xmlns="http://schemas.openxmlformats.org/spreadsheetml/2006/main" count="96" uniqueCount="86">
  <si>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</si>
  <si>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</si>
  <si>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</si>
  <si>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</si>
  <si>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</si>
  <si>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</si>
  <si>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</si>
  <si>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</si>
  <si>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</si>
  <si>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</si>
  <si>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</si>
  <si>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</si>
  <si>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</si>
  <si>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</si>
  <si>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</si>
  <si>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</si>
  <si>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</si>
  <si>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</si>
  <si>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</si>
  <si>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</si>
  <si>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</si>
  <si>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</si>
  <si>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</si>
  <si>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</si>
  <si>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</si>
  <si>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</si>
  <si>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</si>
  <si>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</si>
  <si>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</si>
  <si>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</si>
  <si>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</si>
  <si>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</si>
  <si>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</si>
  <si>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</si>
  <si>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</si>
  <si>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</si>
  <si>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</si>
  <si>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Dodge</t>
  </si>
  <si>
    <t>Premier Chrysler Dodge Jeep</t>
  </si>
  <si>
    <t>Benjamin Broitman</t>
  </si>
  <si>
    <t>504-352-8216</t>
  </si>
  <si>
    <t>bbroitman@premierdcjofneworleans.com</t>
  </si>
  <si>
    <t>90 Days</t>
  </si>
  <si>
    <t>Ram 2500 Emergency Response Vehicles</t>
  </si>
  <si>
    <t>Optional Configuration</t>
  </si>
  <si>
    <t>Description</t>
  </si>
  <si>
    <t>PO #_______________________________</t>
  </si>
  <si>
    <t>Crew Cab 4x4 w/ 6.4 ft Bed 6.4 Hemi V8</t>
  </si>
  <si>
    <t>DJ7L91-2UD</t>
  </si>
  <si>
    <t xml:space="preserve">PR4, Flame Red </t>
  </si>
  <si>
    <t xml:space="preserve">PDN, Ceramic Gray  </t>
  </si>
  <si>
    <t>PW7, Bright White</t>
  </si>
  <si>
    <t>Cloth 40/20/40 Bench Seat</t>
  </si>
  <si>
    <t>Spray in Bedliner</t>
  </si>
  <si>
    <t>Tradesman Level 1 Group</t>
  </si>
  <si>
    <t>Safety Group</t>
  </si>
  <si>
    <t>Commercial Features Package</t>
  </si>
  <si>
    <t>5th Wheel/Gooseneck Towing Prep Grp</t>
  </si>
  <si>
    <t>Mopar 20K Direct Mnt 5th Wheel Hitch</t>
  </si>
  <si>
    <t>Bed Convenience Group</t>
  </si>
  <si>
    <t>Bed Utility Group</t>
  </si>
  <si>
    <t>Blind Spot and Cross Path Detection</t>
  </si>
  <si>
    <t>Power 2-Way Driver Lumbar Adjust</t>
  </si>
  <si>
    <t>Mopar Front &amp; Rear Rubber Floor Mats</t>
  </si>
  <si>
    <t>Clearance Lamps</t>
  </si>
  <si>
    <t>Mopar Black Tubular Side Steps</t>
  </si>
  <si>
    <t>Rear Backup Alarm</t>
  </si>
  <si>
    <t>2 Additional Key Fobs</t>
  </si>
  <si>
    <t>3rd Party Ship Through</t>
  </si>
  <si>
    <t>V9X9</t>
  </si>
  <si>
    <t>XM9</t>
  </si>
  <si>
    <t>A7B</t>
  </si>
  <si>
    <t>AAU</t>
  </si>
  <si>
    <t>AGS</t>
  </si>
  <si>
    <t>AHU</t>
  </si>
  <si>
    <t>XML</t>
  </si>
  <si>
    <t>ANP</t>
  </si>
  <si>
    <t>ANT</t>
  </si>
  <si>
    <t>XAN</t>
  </si>
  <si>
    <t>JPE</t>
  </si>
  <si>
    <t>CLF</t>
  </si>
  <si>
    <t>LNC</t>
  </si>
  <si>
    <t>MRU</t>
  </si>
  <si>
    <t>XAW</t>
  </si>
  <si>
    <t>XCH</t>
  </si>
  <si>
    <t>5U9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</si>
</sst>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sz val="9"/>
      <color rgb="FF000000"/>
      <name val="Arial"/>
      <family val="2"/>
      <charset val="1"/>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0" fontId="1" fillId="0" borderId="0" xfId="0" applyFont="1" applyAlignment="1">
      <alignment horizontal="right" vertical="top"/>
    </xf>
    <xf numFmtId="0" fontId="1" fillId="0" borderId="0" xfId="0" applyFont="1" applyAlignment="1">
      <alignment horizontal="center"/>
    </xf>
    <xf numFmtId="164" fontId="0" fillId="0" borderId="0" xfId="0" applyNumberFormat="1"/>
    <xf numFmtId="0" fontId="0" fillId="0" borderId="0" xfId="0" applyAlignment="1">
      <alignment horizontal="left"/>
    </xf>
    <xf numFmtId="0" fontId="0" fillId="0" borderId="0" xfId="0" applyAlignment="1">
      <alignment horizontal="center"/>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xf numFmtId="0" fontId="1" fillId="0" borderId="0" xfId="0" applyFont="1"/>
    <xf numFmtId="14" fontId="1" fillId="0" borderId="0" xfId="0" applyNumberFormat="1" applyFont="1" applyAlignment="1">
      <alignment horizontal="right"/>
    </xf>
    <xf numFmtId="0" fontId="5" fillId="5" borderId="13" xfId="0" applyFont="1" applyFill="1" applyBorder="1" applyAlignment="1" applyProtection="1">
      <alignment horizontal="centerContinuous" wrapText="1"/>
      <protection hidden="1"/>
    </xf>
    <xf numFmtId="0" fontId="11"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7"/>
  <sheetViews>
    <sheetView tabSelected="1" showWhiteSpace="0" view="pageLayout" zoomScaleNormal="100" workbookViewId="0">
      <selection activeCell="D7" sqref="D7"/>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85" customFormat="1" ht="15.75" thickBot="1" x14ac:dyDescent="0.3">
      <c r="A1" s="85" t="s">
        <v>46</v>
      </c>
      <c r="E1" s="86">
        <v>46327</v>
      </c>
    </row>
    <row r="2" spans="1:5" ht="27.2" customHeight="1" thickTop="1" thickBot="1" x14ac:dyDescent="0.35">
      <c r="A2" s="22" t="s">
        <v>13</v>
      </c>
      <c r="B2" s="23"/>
      <c r="C2" s="23"/>
      <c r="D2" s="23"/>
      <c r="E2" s="24"/>
    </row>
    <row r="3" spans="1:5" ht="42.75" thickBot="1" x14ac:dyDescent="0.4">
      <c r="A3" s="74" t="s">
        <v>43</v>
      </c>
      <c r="B3" s="1" t="s">
        <v>16</v>
      </c>
      <c r="C3" s="2">
        <v>17</v>
      </c>
      <c r="D3" s="1" t="s">
        <v>17</v>
      </c>
      <c r="E3" s="14" t="s">
        <v>42</v>
      </c>
    </row>
    <row r="4" spans="1:5" ht="15.75" thickBot="1" x14ac:dyDescent="0.3">
      <c r="A4" s="3" t="s">
        <v>7</v>
      </c>
      <c r="B4" s="1">
        <v>4400036793</v>
      </c>
      <c r="C4" s="1" t="s">
        <v>8</v>
      </c>
      <c r="D4" s="20" t="s">
        <v>37</v>
      </c>
      <c r="E4" s="21"/>
    </row>
    <row r="5" spans="1:5" ht="21" x14ac:dyDescent="0.35">
      <c r="A5" s="25" t="s">
        <v>1</v>
      </c>
      <c r="B5" s="26"/>
      <c r="C5" s="26"/>
      <c r="D5" s="26"/>
      <c r="E5" s="27"/>
    </row>
    <row r="6" spans="1:5" x14ac:dyDescent="0.25">
      <c r="A6" s="4" t="s">
        <v>2</v>
      </c>
      <c r="B6" s="5" t="s">
        <v>3</v>
      </c>
      <c r="C6" s="5" t="s">
        <v>0</v>
      </c>
      <c r="D6" s="5" t="s">
        <v>4</v>
      </c>
      <c r="E6" s="6" t="s">
        <v>5</v>
      </c>
    </row>
    <row r="7" spans="1:5" ht="30" x14ac:dyDescent="0.25">
      <c r="A7" s="7" t="s">
        <v>47</v>
      </c>
      <c r="B7" s="8" t="s">
        <v>48</v>
      </c>
      <c r="C7" s="9">
        <v>46989</v>
      </c>
      <c r="D7" s="10"/>
      <c r="E7" s="11">
        <f>$C7*D7</f>
        <v>0</v>
      </c>
    </row>
    <row r="8" spans="1:5" ht="18.75" x14ac:dyDescent="0.3">
      <c r="A8" s="80" t="s">
        <v>44</v>
      </c>
      <c r="B8" s="81"/>
      <c r="C8" s="81"/>
      <c r="D8" s="81"/>
      <c r="E8" s="82"/>
    </row>
    <row r="9" spans="1:5" x14ac:dyDescent="0.25">
      <c r="A9" s="83" t="s">
        <v>45</v>
      </c>
      <c r="B9" s="63" t="s">
        <v>3</v>
      </c>
      <c r="C9" s="63" t="s">
        <v>0</v>
      </c>
      <c r="D9" s="63" t="s">
        <v>4</v>
      </c>
      <c r="E9" s="64" t="s">
        <v>5</v>
      </c>
    </row>
    <row r="10" spans="1:5" x14ac:dyDescent="0.25">
      <c r="A10" s="65" t="s">
        <v>30</v>
      </c>
      <c r="B10" s="72" t="s">
        <v>30</v>
      </c>
      <c r="C10" s="84">
        <v>0</v>
      </c>
      <c r="D10" s="67"/>
      <c r="E10" s="68">
        <f t="shared" ref="E10" si="0">$C10*D10</f>
        <v>0</v>
      </c>
    </row>
    <row r="11" spans="1:5" ht="18.75" x14ac:dyDescent="0.3">
      <c r="A11" s="28" t="s">
        <v>29</v>
      </c>
      <c r="B11" s="29"/>
      <c r="C11" s="29"/>
      <c r="D11" s="29"/>
      <c r="E11" s="30"/>
    </row>
    <row r="12" spans="1:5" s="16" customFormat="1" ht="15" customHeight="1" x14ac:dyDescent="0.25">
      <c r="A12" s="15" t="s">
        <v>50</v>
      </c>
      <c r="B12" s="19"/>
      <c r="C12" s="87" t="s">
        <v>49</v>
      </c>
      <c r="D12" s="34"/>
      <c r="E12" s="19" t="s">
        <v>30</v>
      </c>
    </row>
    <row r="13" spans="1:5" s="16" customFormat="1" x14ac:dyDescent="0.25">
      <c r="A13" s="15" t="s">
        <v>51</v>
      </c>
      <c r="B13" s="19"/>
      <c r="C13" s="35"/>
      <c r="D13" s="36"/>
      <c r="E13" s="19"/>
    </row>
    <row r="14" spans="1:5" ht="18.75" x14ac:dyDescent="0.3">
      <c r="A14" s="59" t="s">
        <v>31</v>
      </c>
      <c r="B14" s="60"/>
      <c r="C14" s="60"/>
      <c r="D14" s="60"/>
      <c r="E14" s="61"/>
    </row>
    <row r="15" spans="1:5" x14ac:dyDescent="0.25">
      <c r="A15" s="62" t="s">
        <v>32</v>
      </c>
      <c r="B15" s="63" t="s">
        <v>33</v>
      </c>
      <c r="C15" s="63" t="s">
        <v>34</v>
      </c>
      <c r="D15" s="63" t="s">
        <v>35</v>
      </c>
      <c r="E15" s="64" t="s">
        <v>5</v>
      </c>
    </row>
    <row r="16" spans="1:5" x14ac:dyDescent="0.25">
      <c r="A16" s="65" t="s">
        <v>52</v>
      </c>
      <c r="B16" s="66" t="s">
        <v>69</v>
      </c>
      <c r="C16" s="69">
        <v>377</v>
      </c>
      <c r="D16" s="67"/>
      <c r="E16" s="68">
        <f>IF(D16="YES",$C16*SUM($D7:D10),0)</f>
        <v>0</v>
      </c>
    </row>
    <row r="17" spans="1:5" x14ac:dyDescent="0.25">
      <c r="A17" s="65" t="s">
        <v>53</v>
      </c>
      <c r="B17" s="66" t="s">
        <v>70</v>
      </c>
      <c r="C17" s="69">
        <v>501</v>
      </c>
      <c r="D17" s="67"/>
      <c r="E17" s="68">
        <f>IF(D17="YES",$C17*SUM($D7:D10),0)</f>
        <v>0</v>
      </c>
    </row>
    <row r="18" spans="1:5" x14ac:dyDescent="0.25">
      <c r="A18" s="65" t="s">
        <v>54</v>
      </c>
      <c r="B18" s="66" t="s">
        <v>71</v>
      </c>
      <c r="C18" s="69">
        <v>1836</v>
      </c>
      <c r="D18" s="67"/>
      <c r="E18" s="68">
        <f>IF(D18="YES",$C18*SUM($D7:D10),0)</f>
        <v>0</v>
      </c>
    </row>
    <row r="19" spans="1:5" x14ac:dyDescent="0.25">
      <c r="A19" s="65" t="s">
        <v>55</v>
      </c>
      <c r="B19" s="66" t="s">
        <v>72</v>
      </c>
      <c r="C19" s="69">
        <v>2756</v>
      </c>
      <c r="D19" s="67"/>
      <c r="E19" s="68">
        <f>IF(D19="YES",$C19*SUM($D7:D10),0)</f>
        <v>0</v>
      </c>
    </row>
    <row r="20" spans="1:5" x14ac:dyDescent="0.25">
      <c r="A20" s="65" t="s">
        <v>56</v>
      </c>
      <c r="B20" s="66" t="s">
        <v>73</v>
      </c>
      <c r="C20" s="69">
        <v>456</v>
      </c>
      <c r="D20" s="67"/>
      <c r="E20" s="68">
        <f>IF(D20="YES",$C20*SUM($D7:D10),0)</f>
        <v>0</v>
      </c>
    </row>
    <row r="21" spans="1:5" x14ac:dyDescent="0.25">
      <c r="A21" s="88" t="s">
        <v>57</v>
      </c>
      <c r="B21" s="66" t="s">
        <v>74</v>
      </c>
      <c r="C21" s="69">
        <v>685</v>
      </c>
      <c r="D21" s="67"/>
      <c r="E21" s="68">
        <f>IF(D21="YES",$C21*SUM($D7:D10),0)</f>
        <v>0</v>
      </c>
    </row>
    <row r="22" spans="1:5" x14ac:dyDescent="0.25">
      <c r="A22" s="88" t="s">
        <v>58</v>
      </c>
      <c r="B22" s="66" t="s">
        <v>75</v>
      </c>
      <c r="C22" s="69">
        <v>989</v>
      </c>
      <c r="D22" s="67"/>
      <c r="E22" s="68">
        <f>IF(D22="YES",$C22*SUM($D7:D10),0)</f>
        <v>0</v>
      </c>
    </row>
    <row r="23" spans="1:5" x14ac:dyDescent="0.25">
      <c r="A23" s="88" t="s">
        <v>59</v>
      </c>
      <c r="B23" s="66" t="s">
        <v>76</v>
      </c>
      <c r="C23" s="69">
        <v>548</v>
      </c>
      <c r="D23" s="67"/>
      <c r="E23" s="68">
        <f>IF(D23="YES",$C23*SUM($D7:D10),0)</f>
        <v>0</v>
      </c>
    </row>
    <row r="24" spans="1:5" x14ac:dyDescent="0.25">
      <c r="A24" s="88" t="s">
        <v>60</v>
      </c>
      <c r="B24" s="66" t="s">
        <v>77</v>
      </c>
      <c r="C24" s="69">
        <v>824</v>
      </c>
      <c r="D24" s="67"/>
      <c r="E24" s="68">
        <f>IF(D24="YES",$C24*SUM($D7:D10),0)</f>
        <v>0</v>
      </c>
    </row>
    <row r="25" spans="1:5" x14ac:dyDescent="0.25">
      <c r="A25" s="88" t="s">
        <v>61</v>
      </c>
      <c r="B25" s="66" t="s">
        <v>78</v>
      </c>
      <c r="C25" s="69">
        <v>640</v>
      </c>
      <c r="D25" s="67"/>
      <c r="E25" s="68">
        <f>IF(D25="YES",$C25*SUM($D7:D10),0)</f>
        <v>0</v>
      </c>
    </row>
    <row r="26" spans="1:5" x14ac:dyDescent="0.25">
      <c r="A26" s="88" t="s">
        <v>62</v>
      </c>
      <c r="B26" s="66" t="s">
        <v>79</v>
      </c>
      <c r="C26" s="69">
        <v>92</v>
      </c>
      <c r="D26" s="67"/>
      <c r="E26" s="68">
        <f>IF(D26="YES",$C26*SUM($D7:D10),0)</f>
        <v>0</v>
      </c>
    </row>
    <row r="27" spans="1:5" x14ac:dyDescent="0.25">
      <c r="A27" s="88" t="s">
        <v>63</v>
      </c>
      <c r="B27" s="66" t="s">
        <v>80</v>
      </c>
      <c r="C27" s="69">
        <v>216</v>
      </c>
      <c r="D27" s="67"/>
      <c r="E27" s="68">
        <f>IF(D27="YES",$C27*SUM($D7:D10),0)</f>
        <v>0</v>
      </c>
    </row>
    <row r="28" spans="1:5" x14ac:dyDescent="0.25">
      <c r="A28" s="88" t="s">
        <v>64</v>
      </c>
      <c r="B28" s="66" t="s">
        <v>81</v>
      </c>
      <c r="C28" s="69">
        <v>165</v>
      </c>
      <c r="D28" s="67"/>
      <c r="E28" s="68">
        <f>IF(D28="YES",$C28*SUM($D7:D10),0)</f>
        <v>0</v>
      </c>
    </row>
    <row r="29" spans="1:5" x14ac:dyDescent="0.25">
      <c r="A29" s="88" t="s">
        <v>65</v>
      </c>
      <c r="B29" s="66" t="s">
        <v>82</v>
      </c>
      <c r="C29" s="69">
        <v>561</v>
      </c>
      <c r="D29" s="67"/>
      <c r="E29" s="68">
        <f>IF(D29="YES",$C29*SUM($D7:D10),0)</f>
        <v>0</v>
      </c>
    </row>
    <row r="30" spans="1:5" x14ac:dyDescent="0.25">
      <c r="A30" s="88" t="s">
        <v>66</v>
      </c>
      <c r="B30" s="66" t="s">
        <v>83</v>
      </c>
      <c r="C30" s="69">
        <v>133</v>
      </c>
      <c r="D30" s="67"/>
      <c r="E30" s="68">
        <f>IF(D30="YES",$C30*SUM($D7:D10),0)</f>
        <v>0</v>
      </c>
    </row>
    <row r="31" spans="1:5" x14ac:dyDescent="0.25">
      <c r="A31" s="88" t="s">
        <v>67</v>
      </c>
      <c r="B31" s="66" t="s">
        <v>84</v>
      </c>
      <c r="C31" s="69">
        <v>253</v>
      </c>
      <c r="D31" s="67"/>
      <c r="E31" s="68">
        <f>IF(D31="YES",$C31*SUM($D7:D10),0)</f>
        <v>0</v>
      </c>
    </row>
    <row r="32" spans="1:5" x14ac:dyDescent="0.25">
      <c r="A32" s="88" t="s">
        <v>68</v>
      </c>
      <c r="B32" s="66" t="s">
        <v>85</v>
      </c>
      <c r="C32" s="69">
        <v>300</v>
      </c>
      <c r="D32" s="67"/>
      <c r="E32" s="68">
        <f>IF(D32="YES",$C32*SUM($D7:D10),0)</f>
        <v>0</v>
      </c>
    </row>
    <row r="33" spans="1:5" x14ac:dyDescent="0.25">
      <c r="A33" s="70" t="s">
        <v>36</v>
      </c>
      <c r="B33" s="71"/>
      <c r="C33" s="71"/>
      <c r="D33" s="72" t="s">
        <v>6</v>
      </c>
      <c r="E33" s="73">
        <f>IF(SUM(D7:D10)=0,0,SUM(E7:E10,E16:E32)/SUM(D7:D10))</f>
        <v>0</v>
      </c>
    </row>
    <row r="34" spans="1:5" ht="18.75" x14ac:dyDescent="0.3">
      <c r="A34" s="31" t="s">
        <v>9</v>
      </c>
      <c r="B34" s="32"/>
      <c r="C34" s="32"/>
      <c r="D34" s="32"/>
      <c r="E34" s="33"/>
    </row>
    <row r="35" spans="1:5" x14ac:dyDescent="0.25">
      <c r="A35" s="37" t="s">
        <v>10</v>
      </c>
      <c r="B35" s="38"/>
      <c r="C35" s="38"/>
      <c r="D35" s="38"/>
      <c r="E35" s="11">
        <f>ROUND(0.0035*E33,2)</f>
        <v>0</v>
      </c>
    </row>
    <row r="36" spans="1:5" x14ac:dyDescent="0.25">
      <c r="A36" s="37" t="s">
        <v>18</v>
      </c>
      <c r="B36" s="38"/>
      <c r="C36" s="38"/>
      <c r="D36" s="38"/>
      <c r="E36" s="11">
        <v>11.25</v>
      </c>
    </row>
    <row r="37" spans="1:5" x14ac:dyDescent="0.25">
      <c r="A37" s="37" t="s">
        <v>15</v>
      </c>
      <c r="B37" s="38"/>
      <c r="C37" s="38"/>
      <c r="D37" s="38"/>
      <c r="E37" s="11">
        <v>18</v>
      </c>
    </row>
    <row r="38" spans="1:5" x14ac:dyDescent="0.25">
      <c r="A38" s="37" t="s">
        <v>11</v>
      </c>
      <c r="B38" s="38"/>
      <c r="C38" s="38"/>
      <c r="D38" s="8" t="s">
        <v>6</v>
      </c>
      <c r="E38" s="11">
        <f>IF(SUM(E33:E37)&lt;100,0,SUM(E33:E37))</f>
        <v>0</v>
      </c>
    </row>
    <row r="39" spans="1:5" ht="15.75" thickBot="1" x14ac:dyDescent="0.3">
      <c r="A39" s="39" t="s">
        <v>12</v>
      </c>
      <c r="B39" s="40"/>
      <c r="C39" s="40"/>
      <c r="D39" s="12" t="str">
        <f>IF(SUM(D7:D7)=0,"",IF(SUM(D7:D7)=1,"1 Vehicle",SUM(D7:D7)&amp;" Vehicles"))</f>
        <v/>
      </c>
      <c r="E39" s="13">
        <f>E38*SUM(D7:D10)</f>
        <v>0</v>
      </c>
    </row>
    <row r="40" spans="1:5" ht="19.5" thickTop="1" x14ac:dyDescent="0.3">
      <c r="A40" s="41" t="s">
        <v>19</v>
      </c>
      <c r="B40" s="42"/>
      <c r="C40" s="42"/>
      <c r="D40" s="42"/>
      <c r="E40" s="43"/>
    </row>
    <row r="41" spans="1:5" x14ac:dyDescent="0.25">
      <c r="A41" s="46" t="s">
        <v>20</v>
      </c>
      <c r="B41" s="47"/>
      <c r="C41" s="47"/>
      <c r="D41" s="48" t="s">
        <v>21</v>
      </c>
      <c r="E41" s="49"/>
    </row>
    <row r="42" spans="1:5" x14ac:dyDescent="0.25">
      <c r="A42" s="50" t="s">
        <v>22</v>
      </c>
      <c r="B42" s="45"/>
      <c r="C42" s="45"/>
      <c r="D42" s="44" t="s">
        <v>23</v>
      </c>
      <c r="E42" s="51"/>
    </row>
    <row r="43" spans="1:5" x14ac:dyDescent="0.25">
      <c r="A43" s="55" t="s">
        <v>24</v>
      </c>
      <c r="B43" s="56"/>
      <c r="C43" s="56"/>
      <c r="D43" s="57" t="s">
        <v>25</v>
      </c>
      <c r="E43" s="58"/>
    </row>
    <row r="44" spans="1:5" ht="18.75" x14ac:dyDescent="0.3">
      <c r="A44" s="52" t="s">
        <v>26</v>
      </c>
      <c r="B44" s="53"/>
      <c r="C44" s="53"/>
      <c r="D44" s="53"/>
      <c r="E44" s="54"/>
    </row>
    <row r="45" spans="1:5" x14ac:dyDescent="0.25">
      <c r="A45" s="75" t="s">
        <v>38</v>
      </c>
      <c r="B45" t="s">
        <v>39</v>
      </c>
      <c r="D45" t="s">
        <v>27</v>
      </c>
      <c r="E45" s="76">
        <v>310300706</v>
      </c>
    </row>
    <row r="46" spans="1:5" x14ac:dyDescent="0.25">
      <c r="A46" s="44" t="s">
        <v>22</v>
      </c>
      <c r="B46" s="77" t="s">
        <v>40</v>
      </c>
      <c r="C46" s="77"/>
      <c r="D46" s="77"/>
      <c r="E46" s="77"/>
    </row>
    <row r="47" spans="1:5" x14ac:dyDescent="0.25">
      <c r="A47" s="44" t="s">
        <v>24</v>
      </c>
      <c r="B47" s="78" t="s">
        <v>41</v>
      </c>
      <c r="C47" s="79"/>
      <c r="D47" s="79"/>
      <c r="E47" s="79"/>
    </row>
  </sheetData>
  <sheetProtection algorithmName="SHA-512" hashValue="39IMRFROOK4SsKDYP4MPf3svhOQxd6u9GYs4B4P8zZg71AG5xm8qO6Qv12VUv2NQG9fz9YWgV27LoFhIfJjdqw==" saltValue="0VN806sjW3egVDALZX8MCw==" spinCount="100000" sheet="1" formatColumns="0" formatRows="0"/>
  <dataValidations count="2">
    <dataValidation type="list" allowBlank="1" showInputMessage="1" showErrorMessage="1" error="Only Yes or No may be entered." sqref="D16:D32" xr:uid="{85208D54-A999-4D09-ACD2-BD51A3D513A9}">
      <formula1>"Yes, No"</formula1>
    </dataValidation>
    <dataValidation type="custom" allowBlank="1" showInputMessage="1" showErrorMessage="1" error="Only one Vehicle Configuration may be entered." sqref="D10" xr:uid="{AB36A4B0-1A39-4C82-B193-B68D02A1F237}">
      <formula1>IF(SUM(D7,D11,D12)=0,TRUE,FALSE)</formula1>
    </dataValidation>
  </dataValidations>
  <pageMargins left="0.7" right="0.7" top="0.75" bottom="0.75" header="0.3" footer="0.3"/>
  <pageSetup scale="91" fitToHeight="0" orientation="portrait" r:id="rId1"/>
  <headerFooter>
    <oddHeader xml:space="preserve">&amp;R10/1/2026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28</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17 - Ram 2500 Emer</vt:lpstr>
      <vt:lpstr>Instructions</vt:lpstr>
      <vt:lpstr>'Line 17 - Ram 2500 Emer'!Print_Area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2026-11-02T16:14:57Z</dcterms:modified>
</cp:coreProperties>
</file>