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7 -  iTA Truck Sales\Final Order Sheets\"/>
    </mc:Choice>
  </mc:AlternateContent>
  <xr:revisionPtr revIDLastSave="0" documentId="8_{700BBCD6-3800-4674-9521-610D79F3C9B5}" xr6:coauthVersionLast="47" xr6:coauthVersionMax="47" xr10:uidLastSave="{00000000-0000-0000-0000-000000000000}"/>
  <bookViews>
    <workbookView xWindow="28680" yWindow="-120" windowWidth="29040" windowHeight="15720" xr2:uid="{00000000-000D-0000-FFFF-FFFF00000000}"/>
  </bookViews>
  <sheets>
    <sheet name="Line 99 - INTL MV607 Crew" sheetId="3" r:id="rId1"/>
    <sheet name="Instructions" sheetId="4" r:id="rId2"/>
  </sheets>
  <definedNames>
    <definedName name="_xlnm.Print_Area" localSheetId="0">'Line 99 - INTL MV607 Crew'!$A$1:$E$35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3" l="1"/>
  <c r="E19" i="3"/>
  <c r="E18" i="3"/>
  <c r="E17" i="3"/>
  <c r="E9" i="3"/>
  <c r="E15" i="3" l="1"/>
  <c r="D27" i="3" l="1"/>
  <c r="E6" i="3"/>
  <c r="E21" i="3" s="1"/>
  <c r="E23" i="3" s="1"/>
  <c r="E26" i="3" l="1"/>
  <c r="E27" i="3" s="1"/>
</calcChain>
</file>

<file path=xl/sharedStrings.xml><?xml version="1.0" encoding="utf-8"?>
<sst xmlns="http://schemas.openxmlformats.org/spreadsheetml/2006/main" count="71" uniqueCount="61">
  <si>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</si>
  <si>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</si>
  <si>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</si>
  <si>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</si>
  <si>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</si>
  <si>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</si>
  <si>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</si>
  <si>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</si>
  <si>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</si>
  <si>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</si>
  <si>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</si>
  <si>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</si>
  <si>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</si>
  <si>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</si>
  <si>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</si>
  <si>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</si>
  <si>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</si>
  <si>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</si>
  <si>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</si>
  <si>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</si>
  <si>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</si>
  <si>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</si>
  <si>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</si>
  <si>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</si>
  <si>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</si>
  <si>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</si>
  <si>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</si>
  <si>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</si>
  <si>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</si>
  <si>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</si>
  <si>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</si>
  <si>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</si>
  <si>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</si>
  <si>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</si>
  <si>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</si>
  <si>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</si>
  <si>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Optional Configuration</t>
  </si>
  <si>
    <t>Description</t>
  </si>
  <si>
    <t>Bodies</t>
  </si>
  <si>
    <t>Flat Bed: DRW 60" CA</t>
  </si>
  <si>
    <t>CM DT-9</t>
  </si>
  <si>
    <t>Dump Body: DRW 60" CA</t>
  </si>
  <si>
    <t>RUGBY 9'</t>
  </si>
  <si>
    <t xml:space="preserve">Stake Body: </t>
  </si>
  <si>
    <t>Box Body:</t>
  </si>
  <si>
    <t>LA DEQ Waste Tire Fee (7 tires X $5.00 each)</t>
  </si>
  <si>
    <t>90-180 Days</t>
  </si>
  <si>
    <t>INT'L MV607 Crew Cab &amp; Chassis</t>
  </si>
  <si>
    <t>International Trucks &amp; Service</t>
  </si>
  <si>
    <t>MV08</t>
  </si>
  <si>
    <t>(9219) WINTER WHITE</t>
  </si>
  <si>
    <t>(001) CANYON BLACK</t>
  </si>
  <si>
    <t>(0311) OMAHA ORANGE</t>
  </si>
  <si>
    <t>(2303)RED</t>
  </si>
  <si>
    <t>ITA TRUCK SALES</t>
  </si>
  <si>
    <t>Jerry Harrison</t>
  </si>
  <si>
    <t>337-781-8407</t>
  </si>
  <si>
    <t>jwharrison@ita-trucks.com</t>
  </si>
  <si>
    <t xml:space="preserve"> INT'L MV607 31/37K GVW CREW CAB</t>
  </si>
  <si>
    <t>UTEC9</t>
  </si>
  <si>
    <t>LYN9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</si>
</sst>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2"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
      <u/>
      <sz val="11"/>
      <color theme="10"/>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44" fontId="3" fillId="0" borderId="0" applyFont="0" applyFill="0" applyBorder="0" applyAlignment="0" applyProtection="0"/>
    <xf numFmtId="0" fontId="11" fillId="0" borderId="0" applyNumberFormat="0" applyFill="0" applyBorder="0" applyAlignment="0" applyProtection="0"/>
  </cellStyleXfs>
  <cellXfs count="92">
    <xf numFmtId="0" fontId="0" fillId="0" borderId="0" xfId="0"/>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164" fontId="0" fillId="5" borderId="32" xfId="0" applyNumberFormat="1" applyFill="1" applyBorder="1"/>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7" fillId="0" borderId="8" xfId="0" applyFont="1" applyBorder="1" applyAlignment="1" applyProtection="1">
      <alignment horizontal="center" wrapText="1"/>
      <protection hidden="1"/>
    </xf>
    <xf numFmtId="44" fontId="5" fillId="0" borderId="0" xfId="0" applyNumberFormat="1" applyFont="1"/>
    <xf numFmtId="0" fontId="5" fillId="0" borderId="0" xfId="0" applyFont="1"/>
    <xf numFmtId="0" fontId="8" fillId="0" borderId="16" xfId="0" applyFont="1" applyBorder="1" applyAlignment="1" applyProtection="1">
      <alignment wrapText="1"/>
      <protection hidden="1"/>
    </xf>
    <xf numFmtId="0" fontId="9" fillId="4" borderId="4" xfId="0" applyFont="1" applyFill="1" applyBorder="1" applyAlignment="1" applyProtection="1">
      <alignment horizontal="centerContinuous"/>
      <protection hidden="1"/>
    </xf>
    <xf numFmtId="0" fontId="9" fillId="4" borderId="5" xfId="0" applyFont="1" applyFill="1" applyBorder="1" applyAlignment="1" applyProtection="1">
      <alignment horizontal="centerContinuous"/>
      <protection hidden="1"/>
    </xf>
    <xf numFmtId="0" fontId="9" fillId="4" borderId="6" xfId="0" applyFont="1" applyFill="1" applyBorder="1" applyAlignment="1" applyProtection="1">
      <alignment horizontal="centerContinuous"/>
      <protection hidden="1"/>
    </xf>
    <xf numFmtId="0" fontId="5" fillId="5" borderId="16" xfId="0" applyFont="1" applyFill="1" applyBorder="1" applyAlignment="1" applyProtection="1">
      <alignment wrapText="1"/>
      <protection hidden="1"/>
    </xf>
    <xf numFmtId="0" fontId="5" fillId="5" borderId="17" xfId="0" applyFont="1" applyFill="1" applyBorder="1" applyAlignment="1" applyProtection="1">
      <alignment horizontal="center"/>
      <protection hidden="1"/>
    </xf>
    <xf numFmtId="44" fontId="5" fillId="5" borderId="17" xfId="1" applyFont="1" applyFill="1" applyBorder="1" applyAlignment="1" applyProtection="1">
      <alignment horizontal="right"/>
      <protection hidden="1"/>
    </xf>
    <xf numFmtId="0" fontId="1" fillId="0" borderId="31" xfId="0" applyFont="1" applyBorder="1" applyAlignment="1">
      <alignment horizontal="right" wrapText="1"/>
    </xf>
    <xf numFmtId="0" fontId="11" fillId="5" borderId="14" xfId="2" applyFill="1" applyBorder="1"/>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wharrison@ita-truck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5"/>
  <sheetViews>
    <sheetView tabSelected="1" view="pageLayout" zoomScaleNormal="100" workbookViewId="0">
      <selection activeCell="E6" sqref="E6"/>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6" ht="27.2" customHeight="1" thickTop="1" thickBot="1" x14ac:dyDescent="0.35">
      <c r="A1" s="22" t="s">
        <v>13</v>
      </c>
      <c r="B1" s="23"/>
      <c r="C1" s="23"/>
      <c r="D1" s="23"/>
      <c r="E1" s="24"/>
    </row>
    <row r="2" spans="1:6" ht="42.75" thickBot="1" x14ac:dyDescent="0.4">
      <c r="A2" s="80" t="s">
        <v>47</v>
      </c>
      <c r="B2" s="1" t="s">
        <v>16</v>
      </c>
      <c r="C2" s="2">
        <v>99</v>
      </c>
      <c r="D2" s="1" t="s">
        <v>17</v>
      </c>
      <c r="E2" s="14" t="s">
        <v>46</v>
      </c>
    </row>
    <row r="3" spans="1:6" ht="15.75" thickBot="1" x14ac:dyDescent="0.3">
      <c r="A3" s="3" t="s">
        <v>7</v>
      </c>
      <c r="B3" s="1">
        <v>4400036797</v>
      </c>
      <c r="C3" s="1" t="s">
        <v>8</v>
      </c>
      <c r="D3" s="20" t="s">
        <v>48</v>
      </c>
      <c r="E3" s="21"/>
    </row>
    <row r="4" spans="1:6" ht="21" x14ac:dyDescent="0.35">
      <c r="A4" s="25" t="s">
        <v>1</v>
      </c>
      <c r="B4" s="26"/>
      <c r="C4" s="26"/>
      <c r="D4" s="26"/>
      <c r="E4" s="27"/>
    </row>
    <row r="5" spans="1:6" x14ac:dyDescent="0.25">
      <c r="A5" s="4" t="s">
        <v>2</v>
      </c>
      <c r="B5" s="5" t="s">
        <v>3</v>
      </c>
      <c r="C5" s="5" t="s">
        <v>0</v>
      </c>
      <c r="D5" s="5" t="s">
        <v>4</v>
      </c>
      <c r="E5" s="6" t="s">
        <v>5</v>
      </c>
    </row>
    <row r="6" spans="1:6" x14ac:dyDescent="0.25">
      <c r="A6" s="7" t="s">
        <v>58</v>
      </c>
      <c r="B6" s="8" t="s">
        <v>49</v>
      </c>
      <c r="C6" s="9">
        <v>115704.04</v>
      </c>
      <c r="D6" s="10"/>
      <c r="E6" s="11">
        <f>$C6*D6</f>
        <v>0</v>
      </c>
    </row>
    <row r="7" spans="1:6" s="82" customFormat="1" ht="18.75" x14ac:dyDescent="0.3">
      <c r="A7" s="28" t="s">
        <v>36</v>
      </c>
      <c r="B7" s="29"/>
      <c r="C7" s="29"/>
      <c r="D7" s="29"/>
      <c r="E7" s="30"/>
      <c r="F7" s="81"/>
    </row>
    <row r="8" spans="1:6" s="82" customFormat="1" x14ac:dyDescent="0.25">
      <c r="A8" s="83" t="s">
        <v>37</v>
      </c>
      <c r="B8" s="5" t="s">
        <v>3</v>
      </c>
      <c r="C8" s="5" t="s">
        <v>0</v>
      </c>
      <c r="D8" s="5" t="s">
        <v>4</v>
      </c>
      <c r="E8" s="6" t="s">
        <v>5</v>
      </c>
      <c r="F8" s="81"/>
    </row>
    <row r="9" spans="1:6" s="82" customFormat="1" x14ac:dyDescent="0.25">
      <c r="A9" s="7"/>
      <c r="B9" s="8"/>
      <c r="C9" s="9">
        <v>0</v>
      </c>
      <c r="D9" s="73"/>
      <c r="E9" s="11">
        <f t="shared" ref="E9" si="0">$C9*D9</f>
        <v>0</v>
      </c>
      <c r="F9" s="81"/>
    </row>
    <row r="10" spans="1:6" ht="18.75" x14ac:dyDescent="0.3">
      <c r="A10" s="28" t="s">
        <v>28</v>
      </c>
      <c r="B10" s="29"/>
      <c r="C10" s="29"/>
      <c r="D10" s="29"/>
      <c r="E10" s="30"/>
    </row>
    <row r="11" spans="1:6" s="16" customFormat="1" ht="15" customHeight="1" x14ac:dyDescent="0.25">
      <c r="A11" s="15" t="s">
        <v>50</v>
      </c>
      <c r="B11" s="19"/>
      <c r="C11" s="34" t="s">
        <v>51</v>
      </c>
      <c r="D11" s="35"/>
      <c r="E11" s="19" t="s">
        <v>29</v>
      </c>
    </row>
    <row r="12" spans="1:6" s="16" customFormat="1" x14ac:dyDescent="0.25">
      <c r="A12" s="15" t="s">
        <v>52</v>
      </c>
      <c r="B12" s="19"/>
      <c r="C12" s="36" t="s">
        <v>53</v>
      </c>
      <c r="D12" s="37"/>
      <c r="E12" s="19"/>
    </row>
    <row r="13" spans="1:6" ht="18.75" x14ac:dyDescent="0.3">
      <c r="A13" s="65" t="s">
        <v>30</v>
      </c>
      <c r="B13" s="66"/>
      <c r="C13" s="66"/>
      <c r="D13" s="66"/>
      <c r="E13" s="67"/>
    </row>
    <row r="14" spans="1:6" x14ac:dyDescent="0.25">
      <c r="A14" s="68" t="s">
        <v>31</v>
      </c>
      <c r="B14" s="69" t="s">
        <v>32</v>
      </c>
      <c r="C14" s="69" t="s">
        <v>33</v>
      </c>
      <c r="D14" s="69" t="s">
        <v>34</v>
      </c>
      <c r="E14" s="70" t="s">
        <v>5</v>
      </c>
    </row>
    <row r="15" spans="1:6" x14ac:dyDescent="0.25">
      <c r="A15" s="71" t="s">
        <v>29</v>
      </c>
      <c r="B15" s="72" t="s">
        <v>29</v>
      </c>
      <c r="C15" s="75">
        <v>0</v>
      </c>
      <c r="D15" s="73"/>
      <c r="E15" s="74">
        <f>IF(D15="YES",$C15*SUM($D6),0)</f>
        <v>0</v>
      </c>
    </row>
    <row r="16" spans="1:6" s="82" customFormat="1" ht="18.75" x14ac:dyDescent="0.3">
      <c r="A16" s="84" t="s">
        <v>38</v>
      </c>
      <c r="B16" s="85"/>
      <c r="C16" s="85"/>
      <c r="D16" s="85"/>
      <c r="E16" s="86"/>
      <c r="F16" s="81"/>
    </row>
    <row r="17" spans="1:6" s="82" customFormat="1" x14ac:dyDescent="0.25">
      <c r="A17" s="87" t="s">
        <v>39</v>
      </c>
      <c r="B17" s="88" t="s">
        <v>40</v>
      </c>
      <c r="C17" s="89">
        <v>8790</v>
      </c>
      <c r="D17" s="10"/>
      <c r="E17" s="74">
        <f>IF(D17="YES",$C17*SUM($D6),0)</f>
        <v>0</v>
      </c>
      <c r="F17" s="81"/>
    </row>
    <row r="18" spans="1:6" s="82" customFormat="1" x14ac:dyDescent="0.25">
      <c r="A18" s="87" t="s">
        <v>41</v>
      </c>
      <c r="B18" s="88" t="s">
        <v>42</v>
      </c>
      <c r="C18" s="89">
        <v>24514</v>
      </c>
      <c r="D18" s="10"/>
      <c r="E18" s="74">
        <f>IF(D18="YES",$C18*SUM($D6),0)</f>
        <v>0</v>
      </c>
      <c r="F18" s="81"/>
    </row>
    <row r="19" spans="1:6" s="82" customFormat="1" x14ac:dyDescent="0.25">
      <c r="A19" s="87" t="s">
        <v>43</v>
      </c>
      <c r="B19" s="88" t="s">
        <v>59</v>
      </c>
      <c r="C19" s="89">
        <v>14405</v>
      </c>
      <c r="D19" s="10"/>
      <c r="E19" s="74">
        <f>IF(D19="YES",$C19*SUM($D6),0)</f>
        <v>0</v>
      </c>
      <c r="F19" s="81"/>
    </row>
    <row r="20" spans="1:6" s="82" customFormat="1" x14ac:dyDescent="0.25">
      <c r="A20" s="87" t="s">
        <v>44</v>
      </c>
      <c r="B20" s="88" t="s">
        <v>60</v>
      </c>
      <c r="C20" s="89">
        <v>17100</v>
      </c>
      <c r="D20" s="10"/>
      <c r="E20" s="74">
        <f>IF(D20="YES",$C20*SUM($D6),0)</f>
        <v>0</v>
      </c>
      <c r="F20" s="81"/>
    </row>
    <row r="21" spans="1:6" x14ac:dyDescent="0.25">
      <c r="A21" s="76" t="s">
        <v>35</v>
      </c>
      <c r="B21" s="77"/>
      <c r="C21" s="77"/>
      <c r="D21" s="78" t="s">
        <v>6</v>
      </c>
      <c r="E21" s="79">
        <f>IF(SUM(D6:D6)=0,0,SUM(E6,E15:E20)/SUM(D6:D6))</f>
        <v>0</v>
      </c>
    </row>
    <row r="22" spans="1:6" ht="18.75" x14ac:dyDescent="0.3">
      <c r="A22" s="31" t="s">
        <v>9</v>
      </c>
      <c r="B22" s="32"/>
      <c r="C22" s="32"/>
      <c r="D22" s="32"/>
      <c r="E22" s="33"/>
    </row>
    <row r="23" spans="1:6" x14ac:dyDescent="0.25">
      <c r="A23" s="38" t="s">
        <v>10</v>
      </c>
      <c r="B23" s="39"/>
      <c r="C23" s="39"/>
      <c r="D23" s="39"/>
      <c r="E23" s="11">
        <f>ROUND(0.0035*E21,2)</f>
        <v>0</v>
      </c>
    </row>
    <row r="24" spans="1:6" x14ac:dyDescent="0.25">
      <c r="A24" s="38" t="s">
        <v>45</v>
      </c>
      <c r="B24" s="39"/>
      <c r="C24" s="39"/>
      <c r="D24" s="39"/>
      <c r="E24" s="11">
        <v>15.75</v>
      </c>
    </row>
    <row r="25" spans="1:6" x14ac:dyDescent="0.25">
      <c r="A25" s="38" t="s">
        <v>15</v>
      </c>
      <c r="B25" s="39"/>
      <c r="C25" s="39"/>
      <c r="D25" s="39"/>
      <c r="E25" s="11">
        <v>35</v>
      </c>
    </row>
    <row r="26" spans="1:6" x14ac:dyDescent="0.25">
      <c r="A26" s="38" t="s">
        <v>11</v>
      </c>
      <c r="B26" s="39"/>
      <c r="C26" s="39"/>
      <c r="D26" s="8" t="s">
        <v>6</v>
      </c>
      <c r="E26" s="11">
        <f>IF(SUM(E21:E25)&lt;100,0,SUM(E21:E25))</f>
        <v>0</v>
      </c>
    </row>
    <row r="27" spans="1:6" ht="15.75" thickBot="1" x14ac:dyDescent="0.3">
      <c r="A27" s="40" t="s">
        <v>12</v>
      </c>
      <c r="B27" s="41"/>
      <c r="C27" s="41"/>
      <c r="D27" s="12" t="str">
        <f>IF(SUM(D6:D6)=0,"",IF(SUM(D6:D6)=1,"1 Vehicle",SUM(D6:D6)&amp;" Vehicles"))</f>
        <v/>
      </c>
      <c r="E27" s="13">
        <f>E26*SUM(D6:D6)</f>
        <v>0</v>
      </c>
    </row>
    <row r="28" spans="1:6" ht="19.5" thickTop="1" x14ac:dyDescent="0.3">
      <c r="A28" s="42" t="s">
        <v>18</v>
      </c>
      <c r="B28" s="43"/>
      <c r="C28" s="43"/>
      <c r="D28" s="43"/>
      <c r="E28" s="44"/>
    </row>
    <row r="29" spans="1:6" x14ac:dyDescent="0.25">
      <c r="A29" s="48" t="s">
        <v>19</v>
      </c>
      <c r="B29" s="49"/>
      <c r="C29" s="49"/>
      <c r="D29" s="50" t="s">
        <v>20</v>
      </c>
      <c r="E29" s="51"/>
    </row>
    <row r="30" spans="1:6" x14ac:dyDescent="0.25">
      <c r="A30" s="52" t="s">
        <v>21</v>
      </c>
      <c r="B30" s="46"/>
      <c r="C30" s="46"/>
      <c r="D30" s="45" t="s">
        <v>22</v>
      </c>
      <c r="E30" s="53"/>
    </row>
    <row r="31" spans="1:6" x14ac:dyDescent="0.25">
      <c r="A31" s="61" t="s">
        <v>23</v>
      </c>
      <c r="B31" s="62"/>
      <c r="C31" s="62"/>
      <c r="D31" s="63" t="s">
        <v>24</v>
      </c>
      <c r="E31" s="64"/>
    </row>
    <row r="32" spans="1:6" ht="18.75" x14ac:dyDescent="0.3">
      <c r="A32" s="58" t="s">
        <v>25</v>
      </c>
      <c r="B32" s="59"/>
      <c r="C32" s="59"/>
      <c r="D32" s="59"/>
      <c r="E32" s="60"/>
    </row>
    <row r="33" spans="1:5" x14ac:dyDescent="0.25">
      <c r="A33" s="90" t="s">
        <v>54</v>
      </c>
      <c r="B33" s="16" t="s">
        <v>55</v>
      </c>
      <c r="C33" s="16"/>
      <c r="D33" s="16" t="s">
        <v>26</v>
      </c>
      <c r="E33" s="54">
        <v>3100002770</v>
      </c>
    </row>
    <row r="34" spans="1:5" x14ac:dyDescent="0.25">
      <c r="A34" s="52" t="s">
        <v>21</v>
      </c>
      <c r="B34" s="47" t="s">
        <v>56</v>
      </c>
      <c r="C34" s="47"/>
      <c r="D34" s="47"/>
      <c r="E34" s="55"/>
    </row>
    <row r="35" spans="1:5" x14ac:dyDescent="0.25">
      <c r="A35" s="61" t="s">
        <v>23</v>
      </c>
      <c r="B35" s="91" t="s">
        <v>57</v>
      </c>
      <c r="C35" s="56"/>
      <c r="D35" s="56"/>
      <c r="E35" s="57"/>
    </row>
  </sheetData>
  <sheetProtection algorithmName="SHA-512" hashValue="ZEvgo4BytW0gflpdagY3S43ElKZgjEbxt44la4E2oe/OuaMKaDsV5jmljRux1DWQ5T5RJRJ5JRV6tryAEKUiHQ==" saltValue="WcM82YWlR6sDcjWXc1/NCA==" spinCount="100000" sheet="1" formatColumns="0" formatRows="0"/>
  <dataValidations count="3">
    <dataValidation type="list" allowBlank="1" showInputMessage="1" showErrorMessage="1" error="Only Yes or No may be entered." sqref="D15" xr:uid="{85208D54-A999-4D09-ACD2-BD51A3D513A9}">
      <formula1>"Yes, No"</formula1>
    </dataValidation>
    <dataValidation type="list" allowBlank="1" showInputMessage="1" showErrorMessage="1" sqref="D17:D20" xr:uid="{69972BFA-28EF-4CE5-906D-5743CCC0328F}">
      <formula1>"Yes, "</formula1>
    </dataValidation>
    <dataValidation type="custom" allowBlank="1" showInputMessage="1" showErrorMessage="1" error="Only one vehicle configuration may be used on each spreadsheet." sqref="D9" xr:uid="{113419E9-A026-4894-854F-D7AE7F664456}">
      <formula1>IF(SUM(D12:D22)=0,TRUE,FALSE)</formula1>
    </dataValidation>
  </dataValidations>
  <hyperlinks>
    <hyperlink ref="B35" r:id="rId1" xr:uid="{9C9748EE-EAFA-4109-A41C-F6B00348F927}"/>
  </hyperlinks>
  <pageMargins left="0.7" right="0.7" top="0.75" bottom="0.75" header="0.3" footer="0.3"/>
  <pageSetup scale="83" fitToHeight="0" orientation="portrait" r:id="rId2"/>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7" t="s">
        <v>27</v>
      </c>
    </row>
    <row r="2" spans="1:1" ht="153.6" customHeight="1" thickBot="1" x14ac:dyDescent="0.3">
      <c r="A2" s="18"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99 - INTL MV607 Crew</vt:lpstr>
      <vt:lpstr>Instructions</vt:lpstr>
      <vt:lpstr>'Line 99 - INTL MV607 Crew'!Print_Area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2026-10-26T20:12:06Z</cp:lastPrinted>
  <dcterms:created xsi:type="dcterms:W3CDTF">2016-08-11T20:23:26Z</dcterms:created>
  <dcterms:modified xsi:type="dcterms:W3CDTF">2026-10-28T13:07:27Z</dcterms:modified>
</cp:coreProperties>
</file>