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1 -  Navarre Chevy\Final Order Sheets\"/>
    </mc:Choice>
  </mc:AlternateContent>
  <xr:revisionPtr revIDLastSave="0" documentId="13_ncr:1_{0D1E6DFA-079C-43D2-ADA2-FCDBC31DB399}" xr6:coauthVersionLast="47" xr6:coauthVersionMax="47" xr10:uidLastSave="{00000000-0000-0000-0000-000000000000}"/>
  <bookViews>
    <workbookView xWindow="-120" yWindow="-120" windowWidth="29040" windowHeight="15720" xr2:uid="{00000000-000D-0000-FFFF-FFFF00000000}"/>
  </bookViews>
  <sheets>
    <sheet name="Line 32 - Equinox EV" sheetId="3" r:id="rId1"/>
    <sheet name="Instructions" sheetId="4" r:id="rId2"/>
  </sheets>
  <definedNames>
    <definedName name="_xlnm.Print_Area" localSheetId="0">'Line 32 - Equinox EV'!$A$1:$E$30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3" l="1"/>
  <c r="E9" i="3"/>
  <c r="D22" i="3" l="1"/>
  <c r="E6" i="3"/>
  <c r="E16" i="3" s="1"/>
  <c r="E18" i="3" s="1"/>
  <c r="E21" i="3" l="1"/>
  <c r="E22" i="3" s="1"/>
</calcChain>
</file>

<file path=xl/sharedStrings.xml><?xml version="1.0" encoding="utf-8"?>
<sst xmlns="http://schemas.openxmlformats.org/spreadsheetml/2006/main" count="64" uniqueCount="52">
  <si>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</si>
  <si>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</si>
  <si>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</si>
  <si>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</si>
  <si>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</si>
  <si>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</si>
  <si>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</si>
  <si>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</si>
  <si>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</si>
  <si>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</si>
  <si>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</si>
  <si>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</si>
  <si>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</si>
  <si>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</si>
  <si>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</si>
  <si>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</si>
  <si>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</si>
  <si>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</si>
  <si>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</si>
  <si>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</si>
  <si>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</si>
  <si>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</si>
  <si>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</si>
  <si>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</si>
  <si>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</si>
  <si>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</si>
  <si>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</si>
  <si>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</si>
  <si>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</si>
  <si>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(GAZ) Summit White</t>
  </si>
  <si>
    <t>(GZB) Sterling Gray Metallic</t>
  </si>
  <si>
    <t>(GB8) Mosaic Black</t>
  </si>
  <si>
    <t>Exterior Colors</t>
  </si>
  <si>
    <t xml:space="preserve"> </t>
  </si>
  <si>
    <t>Optional Equipment</t>
  </si>
  <si>
    <t>Option Description</t>
  </si>
  <si>
    <t>Option Code</t>
  </si>
  <si>
    <t>Option Unit Price</t>
  </si>
  <si>
    <t>Add Option</t>
  </si>
  <si>
    <t>Cost for Each Vehicle Plus Options</t>
  </si>
  <si>
    <t>120 Days</t>
  </si>
  <si>
    <t xml:space="preserve">Chevrolet Equinox EV </t>
  </si>
  <si>
    <t>Navarre Chevrolet</t>
  </si>
  <si>
    <t>Vicki Saxby</t>
  </si>
  <si>
    <t>337-474-1999</t>
  </si>
  <si>
    <t>vsaxby@navarrehasit.com</t>
  </si>
  <si>
    <t>Optional Configuration</t>
  </si>
  <si>
    <t>Description</t>
  </si>
  <si>
    <t>FWD 2LT Electric Drive Unit</t>
  </si>
  <si>
    <t>1MB48</t>
  </si>
  <si>
    <t>AWD 4LT Electric Drive Unit</t>
  </si>
  <si>
    <t>(G42) White 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</si>
</sst>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96">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1" fillId="0" borderId="23" xfId="0" applyFont="1" applyBorder="1" applyAlignment="1">
      <alignment horizontal="right"/>
    </xf>
    <xf numFmtId="0" fontId="0" fillId="0" borderId="23" xfId="0" applyBorder="1"/>
    <xf numFmtId="0" fontId="0" fillId="0" borderId="24" xfId="0" applyBorder="1"/>
    <xf numFmtId="0" fontId="0" fillId="0" borderId="17" xfId="0" applyBorder="1"/>
    <xf numFmtId="0" fontId="1" fillId="0" borderId="24" xfId="0" applyFont="1" applyBorder="1" applyAlignment="1">
      <alignment horizontal="center"/>
    </xf>
    <xf numFmtId="1" fontId="0" fillId="0" borderId="0" xfId="0" applyNumberFormat="1"/>
    <xf numFmtId="0" fontId="0" fillId="0" borderId="23" xfId="0" applyBorder="1" applyAlignment="1">
      <alignment horizontal="right"/>
    </xf>
    <xf numFmtId="164" fontId="0" fillId="0" borderId="23" xfId="0" applyNumberFormat="1" applyBorder="1"/>
    <xf numFmtId="164" fontId="0" fillId="0" borderId="24" xfId="0" applyNumberFormat="1" applyBorder="1"/>
    <xf numFmtId="164" fontId="0" fillId="0" borderId="0" xfId="0" applyNumberFormat="1"/>
    <xf numFmtId="164" fontId="0" fillId="0" borderId="32" xfId="0" applyNumberFormat="1" applyBorder="1"/>
    <xf numFmtId="0" fontId="0" fillId="0" borderId="33" xfId="0" applyBorder="1"/>
    <xf numFmtId="0" fontId="0" fillId="0" borderId="34" xfId="0" applyBorder="1"/>
    <xf numFmtId="0" fontId="0" fillId="0" borderId="14" xfId="0" applyBorder="1"/>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0" fontId="5" fillId="0" borderId="16" xfId="0" applyFont="1" applyBorder="1" applyProtection="1">
      <protection hidden="1"/>
    </xf>
    <xf numFmtId="44" fontId="0" fillId="0" borderId="0" xfId="0" applyNumberForma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0"/>
  <sheetViews>
    <sheetView tabSelected="1" view="pageLayout" zoomScaleNormal="100" workbookViewId="0">
      <selection activeCell="C6" sqref="C6"/>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3" t="s">
        <v>13</v>
      </c>
      <c r="B1" s="24"/>
      <c r="C1" s="24"/>
      <c r="D1" s="24"/>
      <c r="E1" s="25"/>
    </row>
    <row r="2" spans="1:5" ht="21.75" thickBot="1" x14ac:dyDescent="0.4">
      <c r="A2" s="1" t="s">
        <v>41</v>
      </c>
      <c r="B2" s="2" t="s">
        <v>16</v>
      </c>
      <c r="C2" s="3">
        <v>32</v>
      </c>
      <c r="D2" s="2" t="s">
        <v>17</v>
      </c>
      <c r="E2" s="15" t="s">
        <v>40</v>
      </c>
    </row>
    <row r="3" spans="1:5" ht="15.75" thickBot="1" x14ac:dyDescent="0.3">
      <c r="A3" s="4" t="s">
        <v>7</v>
      </c>
      <c r="B3" s="2">
        <v>4400036791</v>
      </c>
      <c r="C3" s="2" t="s">
        <v>8</v>
      </c>
      <c r="D3" s="21" t="s">
        <v>42</v>
      </c>
      <c r="E3" s="22"/>
    </row>
    <row r="4" spans="1:5" ht="21" x14ac:dyDescent="0.35">
      <c r="A4" s="26" t="s">
        <v>1</v>
      </c>
      <c r="B4" s="27"/>
      <c r="C4" s="27"/>
      <c r="D4" s="27"/>
      <c r="E4" s="28"/>
    </row>
    <row r="5" spans="1:5" x14ac:dyDescent="0.25">
      <c r="A5" s="5" t="s">
        <v>2</v>
      </c>
      <c r="B5" s="6" t="s">
        <v>3</v>
      </c>
      <c r="C5" s="6" t="s">
        <v>0</v>
      </c>
      <c r="D5" s="6" t="s">
        <v>4</v>
      </c>
      <c r="E5" s="7" t="s">
        <v>5</v>
      </c>
    </row>
    <row r="6" spans="1:5" x14ac:dyDescent="0.25">
      <c r="A6" s="94" t="s">
        <v>48</v>
      </c>
      <c r="B6" s="9" t="s">
        <v>49</v>
      </c>
      <c r="C6" s="10">
        <v>24884.34</v>
      </c>
      <c r="D6" s="11"/>
      <c r="E6" s="12">
        <f>$C6*D6</f>
        <v>0</v>
      </c>
    </row>
    <row r="7" spans="1:5" ht="18.75" x14ac:dyDescent="0.3">
      <c r="A7" s="90" t="s">
        <v>46</v>
      </c>
      <c r="B7" s="91"/>
      <c r="C7" s="91"/>
      <c r="D7" s="91"/>
      <c r="E7" s="92"/>
    </row>
    <row r="8" spans="1:5" x14ac:dyDescent="0.25">
      <c r="A8" s="93" t="s">
        <v>47</v>
      </c>
      <c r="B8" s="65" t="s">
        <v>3</v>
      </c>
      <c r="C8" s="65" t="s">
        <v>0</v>
      </c>
      <c r="D8" s="65" t="s">
        <v>4</v>
      </c>
      <c r="E8" s="66" t="s">
        <v>5</v>
      </c>
    </row>
    <row r="9" spans="1:5" x14ac:dyDescent="0.25">
      <c r="A9" s="8" t="s">
        <v>50</v>
      </c>
      <c r="B9" s="9" t="s">
        <v>49</v>
      </c>
      <c r="C9" s="95">
        <v>29892.66</v>
      </c>
      <c r="D9" s="69"/>
      <c r="E9" s="70">
        <f t="shared" ref="E9" si="0">$C9*D9</f>
        <v>0</v>
      </c>
    </row>
    <row r="10" spans="1:5" ht="18.75" x14ac:dyDescent="0.3">
      <c r="A10" s="29" t="s">
        <v>32</v>
      </c>
      <c r="B10" s="30"/>
      <c r="C10" s="30"/>
      <c r="D10" s="30"/>
      <c r="E10" s="31"/>
    </row>
    <row r="11" spans="1:5" s="17" customFormat="1" ht="15" customHeight="1" x14ac:dyDescent="0.25">
      <c r="A11" s="16" t="s">
        <v>30</v>
      </c>
      <c r="B11" s="20"/>
      <c r="C11" s="35" t="s">
        <v>31</v>
      </c>
      <c r="D11" s="36"/>
      <c r="E11" s="20" t="s">
        <v>33</v>
      </c>
    </row>
    <row r="12" spans="1:5" s="17" customFormat="1" x14ac:dyDescent="0.25">
      <c r="A12" s="16" t="s">
        <v>29</v>
      </c>
      <c r="B12" s="20"/>
      <c r="C12" s="37" t="s">
        <v>51</v>
      </c>
      <c r="D12" s="38"/>
      <c r="E12" s="20"/>
    </row>
    <row r="13" spans="1:5" ht="18.75" x14ac:dyDescent="0.3">
      <c r="A13" s="61" t="s">
        <v>34</v>
      </c>
      <c r="B13" s="62"/>
      <c r="C13" s="62"/>
      <c r="D13" s="62"/>
      <c r="E13" s="63"/>
    </row>
    <row r="14" spans="1:5" x14ac:dyDescent="0.25">
      <c r="A14" s="64" t="s">
        <v>35</v>
      </c>
      <c r="B14" s="65" t="s">
        <v>36</v>
      </c>
      <c r="C14" s="65" t="s">
        <v>37</v>
      </c>
      <c r="D14" s="65" t="s">
        <v>38</v>
      </c>
      <c r="E14" s="66" t="s">
        <v>5</v>
      </c>
    </row>
    <row r="15" spans="1:5" x14ac:dyDescent="0.25">
      <c r="A15" s="67" t="s">
        <v>33</v>
      </c>
      <c r="B15" s="68" t="s">
        <v>33</v>
      </c>
      <c r="C15" s="71">
        <v>1</v>
      </c>
      <c r="D15" s="69"/>
      <c r="E15" s="70">
        <f>IF(D15="YES",$C15*SUM($D6:D9),0)</f>
        <v>0</v>
      </c>
    </row>
    <row r="16" spans="1:5" x14ac:dyDescent="0.25">
      <c r="A16" s="72" t="s">
        <v>39</v>
      </c>
      <c r="B16" s="73"/>
      <c r="C16" s="73"/>
      <c r="D16" s="74" t="s">
        <v>6</v>
      </c>
      <c r="E16" s="75">
        <f>IF(SUM(D6:D9)=0,0,SUM(E6:E9,E15)/SUM(D6:D9))</f>
        <v>0</v>
      </c>
    </row>
    <row r="17" spans="1:6" ht="18.75" x14ac:dyDescent="0.3">
      <c r="A17" s="32" t="s">
        <v>9</v>
      </c>
      <c r="B17" s="33"/>
      <c r="C17" s="33"/>
      <c r="D17" s="33"/>
      <c r="E17" s="34"/>
    </row>
    <row r="18" spans="1:6" x14ac:dyDescent="0.25">
      <c r="A18" s="39" t="s">
        <v>10</v>
      </c>
      <c r="B18" s="40"/>
      <c r="C18" s="40"/>
      <c r="D18" s="40"/>
      <c r="E18" s="12">
        <f>ROUND(0.0035*E16,2)</f>
        <v>0</v>
      </c>
    </row>
    <row r="19" spans="1:6" x14ac:dyDescent="0.25">
      <c r="A19" s="39" t="s">
        <v>18</v>
      </c>
      <c r="B19" s="40"/>
      <c r="C19" s="40"/>
      <c r="D19" s="40"/>
      <c r="E19" s="12">
        <v>11.25</v>
      </c>
    </row>
    <row r="20" spans="1:6" x14ac:dyDescent="0.25">
      <c r="A20" s="39" t="s">
        <v>15</v>
      </c>
      <c r="B20" s="40"/>
      <c r="C20" s="40"/>
      <c r="D20" s="40"/>
      <c r="E20" s="12">
        <v>18</v>
      </c>
    </row>
    <row r="21" spans="1:6" x14ac:dyDescent="0.25">
      <c r="A21" s="39" t="s">
        <v>11</v>
      </c>
      <c r="B21" s="40"/>
      <c r="C21" s="40"/>
      <c r="D21" s="9" t="s">
        <v>6</v>
      </c>
      <c r="E21" s="12">
        <f>IF(SUM(E16:E20)&lt;100,0,SUM(E16:E20))</f>
        <v>0</v>
      </c>
    </row>
    <row r="22" spans="1:6" ht="15.75" thickBot="1" x14ac:dyDescent="0.3">
      <c r="A22" s="41" t="s">
        <v>12</v>
      </c>
      <c r="B22" s="42"/>
      <c r="C22" s="42"/>
      <c r="D22" s="13" t="str">
        <f>IF(SUM(D6:D6)=0,"",IF(SUM(D6:D6)=1,"1 Vehicle",SUM(D6:D6)&amp;" Vehicles"))</f>
        <v/>
      </c>
      <c r="E22" s="14">
        <f>E21*SUM(D6:D9)</f>
        <v>0</v>
      </c>
    </row>
    <row r="23" spans="1:6" ht="19.5" thickTop="1" x14ac:dyDescent="0.3">
      <c r="A23" s="43" t="s">
        <v>19</v>
      </c>
      <c r="B23" s="44"/>
      <c r="C23" s="44"/>
      <c r="D23" s="44"/>
      <c r="E23" s="45"/>
    </row>
    <row r="24" spans="1:6" x14ac:dyDescent="0.25">
      <c r="A24" s="48" t="s">
        <v>20</v>
      </c>
      <c r="B24" s="49"/>
      <c r="C24" s="49"/>
      <c r="D24" s="50" t="s">
        <v>21</v>
      </c>
      <c r="E24" s="51"/>
    </row>
    <row r="25" spans="1:6" x14ac:dyDescent="0.25">
      <c r="A25" s="52" t="s">
        <v>22</v>
      </c>
      <c r="B25" s="47"/>
      <c r="C25" s="47"/>
      <c r="D25" s="46" t="s">
        <v>23</v>
      </c>
      <c r="E25" s="53"/>
    </row>
    <row r="26" spans="1:6" x14ac:dyDescent="0.25">
      <c r="A26" s="57" t="s">
        <v>24</v>
      </c>
      <c r="B26" s="58"/>
      <c r="C26" s="58"/>
      <c r="D26" s="59" t="s">
        <v>25</v>
      </c>
      <c r="E26" s="60"/>
    </row>
    <row r="27" spans="1:6" ht="18.75" x14ac:dyDescent="0.3">
      <c r="A27" s="54" t="s">
        <v>26</v>
      </c>
      <c r="B27" s="55"/>
      <c r="C27" s="55"/>
      <c r="D27" s="55"/>
      <c r="E27" s="56"/>
    </row>
    <row r="28" spans="1:6" ht="14.25" customHeight="1" x14ac:dyDescent="0.25">
      <c r="A28" s="76" t="s">
        <v>42</v>
      </c>
      <c r="B28" s="77" t="s">
        <v>43</v>
      </c>
      <c r="C28" s="78"/>
      <c r="D28" s="79" t="s">
        <v>27</v>
      </c>
      <c r="E28" s="80">
        <v>310034805</v>
      </c>
      <c r="F28" s="81"/>
    </row>
    <row r="29" spans="1:6" ht="14.25" customHeight="1" x14ac:dyDescent="0.25">
      <c r="A29" s="82" t="s">
        <v>22</v>
      </c>
      <c r="B29" s="83" t="s">
        <v>44</v>
      </c>
      <c r="C29" s="84"/>
      <c r="D29" s="85"/>
      <c r="E29" s="86"/>
      <c r="F29" s="81"/>
    </row>
    <row r="30" spans="1:6" ht="14.25" customHeight="1" x14ac:dyDescent="0.25">
      <c r="A30" s="82" t="s">
        <v>24</v>
      </c>
      <c r="B30" s="87" t="s">
        <v>45</v>
      </c>
      <c r="C30" s="88"/>
      <c r="D30" s="89"/>
      <c r="E30" s="88"/>
      <c r="F30" s="81"/>
    </row>
  </sheetData>
  <sheetProtection algorithmName="SHA-512" hashValue="5anN8wp38eaRsv+TsD/ZnkfelihkJSZeEP+NSQIsgOMT5S3sbfOjE2wlJnEd4vjjykC7roxxG3M5RI0s2/iMkg==" saltValue="jF0o/tKXldhpEoZrR4nNow==" spinCount="100000" sheet="1" formatColumns="0" formatRows="0"/>
  <dataValidations count="2">
    <dataValidation type="list" allowBlank="1" showInputMessage="1" showErrorMessage="1" error="Only Yes or No may be entered." sqref="D15" xr:uid="{85208D54-A999-4D09-ACD2-BD51A3D513A9}">
      <formula1>"Yes, No"</formula1>
    </dataValidation>
    <dataValidation type="custom" allowBlank="1" showInputMessage="1" showErrorMessage="1" error="Only one Vehicle Configuration may be entered." sqref="D9" xr:uid="{4349E60C-C8C3-4AC1-976F-A5E71DD486FF}">
      <formula1>IF(SUM(D6,D10,D11)=0,TRUE,FALSE)</formula1>
    </dataValidation>
  </dataValidations>
  <pageMargins left="0.7" right="0.7" top="0.75" bottom="0.75" header="0.3" footer="0.3"/>
  <pageSetup scale="91"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8" t="s">
        <v>28</v>
      </c>
    </row>
    <row r="2" spans="1:1" ht="153.6" customHeight="1" thickBot="1" x14ac:dyDescent="0.3">
      <c r="A2" s="19"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32 - Equinox EV</vt:lpstr>
      <vt:lpstr>Instructions</vt:lpstr>
      <vt:lpstr>'Line 32 - Equinox EV'!Print_Area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2026-10-20T15:54:37Z</dcterms:modified>
</cp:coreProperties>
</file>