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E:\9 - Vendors\Eric Meyers\Order Sheets\Trucks - Lines 4-15-68-69-70-71-72-73-74-75-76-77-78-82-83-84-85-86-87-88-89-90\Line 70-71-72C - Silverado 1500\"/>
    </mc:Choice>
  </mc:AlternateContent>
  <xr:revisionPtr revIDLastSave="0" documentId="13_ncr:1_{FB2AC126-B8D3-49F2-B0A0-6482B59BC0DA}" xr6:coauthVersionLast="47" xr6:coauthVersionMax="47" xr10:uidLastSave="{00000000-0000-0000-0000-000000000000}"/>
  <bookViews>
    <workbookView xWindow="-120" yWindow="-120" windowWidth="29040" windowHeight="15840" xr2:uid="{00000000-000D-0000-FFFF-FFFF00000000}"/>
  </bookViews>
  <sheets>
    <sheet name="Configuration Worksheet" sheetId="1" r:id="rId1"/>
    <sheet name="Instructions" sheetId="2" r:id="rId2"/>
  </sheets>
  <definedNames>
    <definedName name="_xlnm.Print_Area" localSheetId="0">'Configuration Worksheet'!$A$1:$E$43</definedName>
  </definedNames>
  <calcPr calcId="191029"/>
  <customWorkbookViews>
    <customWorkbookView name="Sonya Thomas - Personal View" guid="{419717ED-B0F0-44AF-BA0C-CF54A3F7B9F9}" mergeInterval="0" personalView="1" maximized="1" xWindow="-9" yWindow="-9" windowWidth="1938" windowHeight="1050" activeSheetId="1"/>
    <customWorkbookView name="Eric Meyers - Personal View" guid="{A4AABFBC-8208-4FD2-AF8B-B167D2E1460C}" mergeInterval="0" personalView="1" maximized="1" xWindow="-4" yWindow="-4" windowWidth="1928" windowHeight="10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 r="E28" i="1"/>
  <c r="E17" i="1"/>
  <c r="E16" i="1"/>
  <c r="E18" i="1"/>
  <c r="D35" i="1" l="1"/>
  <c r="E26" i="1" l="1"/>
  <c r="E20" i="1"/>
  <c r="E19" i="1"/>
  <c r="E25" i="1"/>
  <c r="E22" i="1"/>
  <c r="E23" i="1"/>
  <c r="E24" i="1"/>
  <c r="E21" i="1"/>
  <c r="E10" i="1" l="1"/>
  <c r="E7" i="1"/>
  <c r="E29" i="1" l="1"/>
  <c r="E31" i="1" l="1"/>
  <c r="E34" i="1" s="1"/>
  <c r="E35" i="1" s="1"/>
</calcChain>
</file>

<file path=xl/sharedStrings.xml><?xml version="1.0" encoding="utf-8"?>
<sst xmlns="http://schemas.openxmlformats.org/spreadsheetml/2006/main" count="89" uniqueCount="79">
  <si>
    <t>This spreadsheet is not a purchase order</t>
  </si>
  <si>
    <t>Instructions</t>
  </si>
  <si>
    <t>Contract Line</t>
  </si>
  <si>
    <t>Delivery ARO</t>
  </si>
  <si>
    <t>180-365 Days</t>
  </si>
  <si>
    <t>State Contract Number</t>
  </si>
  <si>
    <t>Vendor</t>
  </si>
  <si>
    <t>Gerry Lane Chevrolet</t>
  </si>
  <si>
    <t>Vehicle Description</t>
  </si>
  <si>
    <t>Order Code</t>
  </si>
  <si>
    <t>Unit Price</t>
  </si>
  <si>
    <t>Quantity</t>
  </si>
  <si>
    <t>Extended Price</t>
  </si>
  <si>
    <t>1WT</t>
  </si>
  <si>
    <t>Description</t>
  </si>
  <si>
    <t>CK10543</t>
  </si>
  <si>
    <t>(GBA) Black</t>
  </si>
  <si>
    <t>(GAZ) Summit White</t>
  </si>
  <si>
    <t>Option Description</t>
  </si>
  <si>
    <t>Option Code</t>
  </si>
  <si>
    <t>Option Unit Price</t>
  </si>
  <si>
    <t>Add Option</t>
  </si>
  <si>
    <t>Rear Window Defroster</t>
  </si>
  <si>
    <t>C49</t>
  </si>
  <si>
    <t>PCV</t>
  </si>
  <si>
    <t>Spray-On Bedliner</t>
  </si>
  <si>
    <t>CGN</t>
  </si>
  <si>
    <t>AK0</t>
  </si>
  <si>
    <t>K34</t>
  </si>
  <si>
    <t>V76</t>
  </si>
  <si>
    <t>G80</t>
  </si>
  <si>
    <t>JL1</t>
  </si>
  <si>
    <t>Trailering Package</t>
  </si>
  <si>
    <t>Z82</t>
  </si>
  <si>
    <t>NZZ</t>
  </si>
  <si>
    <t>All-Terrain Tire</t>
  </si>
  <si>
    <t>QDV</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</si>
  <si>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</si>
  <si>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</si>
  <si>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</si>
  <si>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</si>
  <si>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</si>
  <si>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</si>
  <si>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</si>
  <si>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</si>
  <si>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</si>
  <si>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Contact Name:</t>
  </si>
  <si>
    <t>Agency Name</t>
  </si>
  <si>
    <t>Phone:</t>
  </si>
  <si>
    <t>LPAA Approval No</t>
  </si>
  <si>
    <t>Email:</t>
  </si>
  <si>
    <t>Shopping Cart</t>
  </si>
  <si>
    <t>Vendor Information</t>
  </si>
  <si>
    <t>Eric Meyers</t>
  </si>
  <si>
    <t xml:space="preserve">Vendor No. </t>
  </si>
  <si>
    <t>225-268-7160</t>
  </si>
  <si>
    <t>eric.meyers@gerrylane.com</t>
  </si>
  <si>
    <t>5H1</t>
  </si>
  <si>
    <t>PEB</t>
  </si>
  <si>
    <t>2WD 310HP Turbo Engine</t>
  </si>
  <si>
    <t>4WD 310HP Turbo Engine</t>
  </si>
  <si>
    <t>Chevrolet Silvarado 1500
Crew Cab</t>
  </si>
  <si>
    <t>(GXD) Sterling Gray Metallic</t>
  </si>
  <si>
    <t>Deep Tint Glass</t>
  </si>
  <si>
    <t>BASE VEHICLE</t>
  </si>
  <si>
    <t>OPTIONAL CONFIGURATION</t>
  </si>
  <si>
    <t>AVAILABLE EXTERIOR COLORS</t>
  </si>
  <si>
    <t>OPTIONAL EQUIPMENT</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</si>
  <si>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</si>
  <si>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Trailer Brake Controller 
(Requires (Z82) Trailering Package)</t>
  </si>
  <si>
    <t>Skid Plates 
(Requires 4WD)</t>
  </si>
  <si>
    <t>2 Additional Key Fobs - Total of 4                                   (DOES NOT COME PROGRAMMED)</t>
  </si>
  <si>
    <t>Cruise Control, Electronic Steering Wheel-Mounted
(Included with (ZLQ) WT Fleet Convenience Package, (PCV) WT Convenience Package)</t>
  </si>
  <si>
    <t>Recovery Hooks (2WD; STD on 4WD)</t>
  </si>
  <si>
    <t>WT Convenience Package: 
(Includes Tinted Windows, (C49) Rear-Window Defogger, (K34) Cruise Control and Power MIrrors)</t>
  </si>
  <si>
    <t>WT Value Package: 
(Includes (PCV) WT Convenience Package and (Z82) Trailering Package)
(Not available with (ZLQ) WT Fleet Convenience Package)</t>
  </si>
  <si>
    <t>NC</t>
  </si>
  <si>
    <t>Heavy Duty Locking Rear Differential: (Required with (L84) 5.3L EcoTec3 V8 Engine when (Z82) Trailering Package is ordered)</t>
  </si>
  <si>
    <t>PO #__________________________________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</si>
</sst>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3" x14ac:knownFonts="1">
    <font>
      <sz val="11"/>
      <color theme="1"/>
      <name val="Calibri"/>
      <family val="2"/>
      <scheme val="minor"/>
    </font>
    <font>
      <sz val="11"/>
      <color theme="1"/>
      <name val="Calibri"/>
      <family val="2"/>
      <scheme val="minor"/>
    </font>
    <font>
      <b/>
      <sz val="16"/>
      <color theme="1"/>
      <name val="Calibri"/>
      <family val="2"/>
      <scheme val="minor"/>
    </font>
    <font>
      <b/>
      <sz val="14"/>
      <color theme="1"/>
      <name val="Calibri"/>
      <family val="2"/>
      <scheme val="minor"/>
    </font>
    <font>
      <b/>
      <sz val="11"/>
      <color theme="1"/>
      <name val="Calibri"/>
      <family val="2"/>
      <scheme val="minor"/>
    </font>
    <font>
      <sz val="11"/>
      <name val="Calibri"/>
      <family val="2"/>
      <scheme val="minor"/>
    </font>
    <font>
      <sz val="14"/>
      <color theme="1"/>
      <name val="Calibri"/>
      <family val="2"/>
      <scheme val="minor"/>
    </font>
    <font>
      <b/>
      <sz val="16"/>
      <name val="Calibri"/>
      <family val="2"/>
      <scheme val="minor"/>
    </font>
    <font>
      <sz val="16"/>
      <color theme="1"/>
      <name val="Calibri"/>
      <family val="2"/>
      <scheme val="minor"/>
    </font>
    <font>
      <b/>
      <sz val="12"/>
      <color theme="1"/>
      <name val="Calibri"/>
      <family val="2"/>
      <scheme val="minor"/>
    </font>
    <font>
      <sz val="12"/>
      <color theme="1"/>
      <name val="Calibri"/>
      <family val="2"/>
      <scheme val="minor"/>
    </font>
    <font>
      <b/>
      <u/>
      <sz val="14"/>
      <color rgb="FFFF0000"/>
      <name val="Calibri"/>
      <family val="2"/>
      <scheme val="minor"/>
    </font>
    <font>
      <sz val="12"/>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s>
  <cellStyleXfs count="2">
    <xf numFmtId="0" fontId="0" fillId="0" borderId="0"/>
    <xf numFmtId="44" fontId="1" fillId="0" borderId="0" applyFont="0" applyFill="0" applyBorder="0" applyAlignment="0" applyProtection="0"/>
  </cellStyleXfs>
  <cellXfs count="99">
    <xf numFmtId="0" fontId="0" fillId="0" borderId="0" xfId="0"/>
    <xf numFmtId="0" fontId="2" fillId="0" borderId="3" xfId="0" applyFont="1" applyBorder="1" applyAlignment="1" applyProtection="1">
      <alignment horizontal="center"/>
      <protection hidden="1"/>
    </xf>
    <xf numFmtId="0" fontId="6" fillId="0" borderId="0" xfId="0" applyFont="1"/>
    <xf numFmtId="0" fontId="3" fillId="0" borderId="5" xfId="0" applyFont="1" applyBorder="1" applyAlignment="1" applyProtection="1">
      <alignment horizontal="center"/>
      <protection hidden="1"/>
    </xf>
    <xf numFmtId="0" fontId="7" fillId="0" borderId="6" xfId="0" applyFont="1" applyBorder="1" applyAlignment="1" applyProtection="1">
      <alignment horizontal="center"/>
      <protection hidden="1"/>
    </xf>
    <xf numFmtId="0" fontId="2" fillId="0" borderId="3" xfId="0" applyFont="1" applyBorder="1" applyAlignment="1" applyProtection="1">
      <alignment horizontal="center" wrapText="1"/>
      <protection hidden="1"/>
    </xf>
    <xf numFmtId="0" fontId="3" fillId="0" borderId="3" xfId="0" applyFont="1" applyBorder="1" applyAlignment="1" applyProtection="1">
      <alignment horizontal="center" wrapText="1"/>
      <protection hidden="1"/>
    </xf>
    <xf numFmtId="0" fontId="0" fillId="0" borderId="0" xfId="0" applyAlignment="1">
      <alignment wrapText="1"/>
    </xf>
    <xf numFmtId="0" fontId="0" fillId="0" borderId="0" xfId="0" applyAlignment="1">
      <alignment horizontal="right"/>
    </xf>
    <xf numFmtId="1" fontId="0" fillId="0" borderId="0" xfId="0" applyNumberFormat="1"/>
    <xf numFmtId="1" fontId="6" fillId="0" borderId="0" xfId="0" applyNumberFormat="1" applyFont="1"/>
    <xf numFmtId="0" fontId="5" fillId="4" borderId="3" xfId="0" applyFont="1" applyFill="1" applyBorder="1" applyAlignment="1" applyProtection="1">
      <alignment wrapText="1"/>
      <protection hidden="1"/>
    </xf>
    <xf numFmtId="0" fontId="2" fillId="3" borderId="3" xfId="0" applyFont="1" applyFill="1" applyBorder="1" applyAlignment="1" applyProtection="1">
      <alignment horizontal="center"/>
      <protection hidden="1"/>
    </xf>
    <xf numFmtId="0" fontId="10" fillId="0" borderId="3" xfId="0" applyFont="1" applyBorder="1" applyAlignment="1" applyProtection="1">
      <alignment horizontal="center" wrapText="1"/>
      <protection hidden="1"/>
    </xf>
    <xf numFmtId="0" fontId="9" fillId="0" borderId="3" xfId="0" applyFont="1" applyBorder="1" applyAlignment="1" applyProtection="1">
      <alignment wrapText="1"/>
      <protection hidden="1"/>
    </xf>
    <xf numFmtId="0" fontId="9" fillId="0" borderId="3" xfId="0" applyFont="1" applyBorder="1" applyProtection="1">
      <protection hidden="1"/>
    </xf>
    <xf numFmtId="1" fontId="10" fillId="0" borderId="0" xfId="0" applyNumberFormat="1" applyFont="1"/>
    <xf numFmtId="0" fontId="10" fillId="0" borderId="0" xfId="0" applyFont="1"/>
    <xf numFmtId="0" fontId="12" fillId="0" borderId="3" xfId="0" applyFont="1" applyBorder="1" applyProtection="1">
      <protection hidden="1"/>
    </xf>
    <xf numFmtId="44" fontId="12" fillId="0" borderId="3" xfId="1" applyFont="1" applyBorder="1" applyProtection="1">
      <protection hidden="1"/>
    </xf>
    <xf numFmtId="0" fontId="12" fillId="5" borderId="3" xfId="0" applyFont="1" applyFill="1" applyBorder="1" applyProtection="1">
      <protection locked="0"/>
    </xf>
    <xf numFmtId="1" fontId="12" fillId="0" borderId="0" xfId="0" applyNumberFormat="1" applyFont="1"/>
    <xf numFmtId="0" fontId="12" fillId="0" borderId="0" xfId="0" applyFont="1"/>
    <xf numFmtId="0" fontId="10" fillId="5" borderId="3" xfId="0" applyFont="1" applyFill="1" applyBorder="1" applyAlignment="1" applyProtection="1">
      <alignment horizontal="center" wrapText="1"/>
      <protection locked="0"/>
    </xf>
    <xf numFmtId="0" fontId="10" fillId="5" borderId="4" xfId="0" applyFont="1" applyFill="1" applyBorder="1" applyAlignment="1" applyProtection="1">
      <alignment horizontal="center" wrapText="1"/>
      <protection locked="0"/>
    </xf>
    <xf numFmtId="44" fontId="10" fillId="0" borderId="3" xfId="1" applyFont="1" applyBorder="1" applyAlignment="1" applyProtection="1">
      <protection hidden="1"/>
    </xf>
    <xf numFmtId="44" fontId="10" fillId="0" borderId="3" xfId="1" applyFont="1" applyFill="1" applyBorder="1" applyAlignment="1" applyProtection="1">
      <protection hidden="1"/>
    </xf>
    <xf numFmtId="0" fontId="10" fillId="0" borderId="3" xfId="0" applyFont="1" applyBorder="1" applyProtection="1">
      <protection hidden="1"/>
    </xf>
    <xf numFmtId="0" fontId="10" fillId="0" borderId="3" xfId="0" applyFont="1" applyBorder="1"/>
    <xf numFmtId="0" fontId="10" fillId="0" borderId="3" xfId="0" applyFont="1" applyBorder="1" applyAlignment="1" applyProtection="1">
      <alignment wrapText="1"/>
      <protection hidden="1"/>
    </xf>
    <xf numFmtId="0" fontId="10" fillId="0" borderId="1" xfId="0" applyFont="1" applyBorder="1" applyAlignment="1" applyProtection="1">
      <alignment wrapText="1"/>
      <protection hidden="1"/>
    </xf>
    <xf numFmtId="0" fontId="10" fillId="0" borderId="8" xfId="0" applyFont="1" applyBorder="1" applyAlignment="1" applyProtection="1">
      <alignment wrapText="1"/>
      <protection hidden="1"/>
    </xf>
    <xf numFmtId="0" fontId="10" fillId="0" borderId="3" xfId="0" applyFont="1" applyBorder="1" applyAlignment="1"/>
    <xf numFmtId="0" fontId="3" fillId="3" borderId="2" xfId="0" applyFont="1" applyFill="1" applyBorder="1" applyAlignment="1" applyProtection="1">
      <alignment horizontal="centerContinuous"/>
      <protection hidden="1"/>
    </xf>
    <xf numFmtId="0" fontId="3" fillId="3" borderId="1" xfId="0" applyFont="1" applyFill="1" applyBorder="1" applyAlignment="1" applyProtection="1">
      <alignment horizontal="centerContinuous" wrapText="1"/>
      <protection hidden="1"/>
    </xf>
    <xf numFmtId="0" fontId="3" fillId="3" borderId="1" xfId="0" applyFont="1" applyFill="1" applyBorder="1" applyAlignment="1" applyProtection="1">
      <alignment horizontal="centerContinuous"/>
      <protection hidden="1"/>
    </xf>
    <xf numFmtId="0" fontId="3" fillId="3" borderId="3" xfId="0" applyFont="1" applyFill="1" applyBorder="1" applyAlignment="1" applyProtection="1">
      <alignment horizontal="centerContinuous"/>
      <protection hidden="1"/>
    </xf>
    <xf numFmtId="0" fontId="3" fillId="3" borderId="7" xfId="0" applyFont="1" applyFill="1" applyBorder="1" applyAlignment="1" applyProtection="1">
      <alignment horizontal="centerContinuous"/>
      <protection hidden="1"/>
    </xf>
    <xf numFmtId="1" fontId="8" fillId="0" borderId="0" xfId="0" applyNumberFormat="1" applyFont="1" applyAlignment="1">
      <alignment horizontal="center"/>
    </xf>
    <xf numFmtId="0" fontId="8" fillId="0" borderId="0" xfId="0" applyFont="1" applyAlignment="1">
      <alignment horizontal="center"/>
    </xf>
    <xf numFmtId="1" fontId="6" fillId="0" borderId="0" xfId="0" applyNumberFormat="1" applyFont="1" applyAlignment="1">
      <alignment horizontal="center"/>
    </xf>
    <xf numFmtId="0" fontId="6" fillId="0" borderId="0" xfId="0" applyFont="1" applyAlignment="1">
      <alignment horizontal="center"/>
    </xf>
    <xf numFmtId="0" fontId="10" fillId="4" borderId="8" xfId="0" applyFont="1" applyFill="1" applyBorder="1" applyAlignment="1" applyProtection="1">
      <alignment horizontal="centerContinuous" wrapText="1"/>
      <protection hidden="1"/>
    </xf>
    <xf numFmtId="44" fontId="10" fillId="4" borderId="3" xfId="0" applyNumberFormat="1" applyFont="1" applyFill="1" applyBorder="1" applyProtection="1">
      <protection hidden="1"/>
    </xf>
    <xf numFmtId="0" fontId="10" fillId="0" borderId="3" xfId="0" applyFont="1" applyFill="1" applyBorder="1" applyAlignment="1" applyProtection="1">
      <alignment horizontal="center" wrapText="1"/>
      <protection hidden="1"/>
    </xf>
    <xf numFmtId="0" fontId="10" fillId="0" borderId="3" xfId="0" applyFont="1" applyBorder="1" applyAlignment="1" applyProtection="1">
      <alignment horizontal="centerContinuous"/>
      <protection hidden="1"/>
    </xf>
    <xf numFmtId="0" fontId="3" fillId="3" borderId="6" xfId="0" applyFont="1" applyFill="1" applyBorder="1" applyAlignment="1" applyProtection="1">
      <alignment horizontal="centerContinuous"/>
      <protection hidden="1"/>
    </xf>
    <xf numFmtId="0" fontId="3" fillId="3" borderId="4" xfId="0" applyFont="1" applyFill="1" applyBorder="1" applyAlignment="1" applyProtection="1">
      <alignment horizontal="centerContinuous"/>
      <protection hidden="1"/>
    </xf>
    <xf numFmtId="0" fontId="10" fillId="0" borderId="14" xfId="0" applyFont="1" applyBorder="1" applyAlignment="1" applyProtection="1">
      <alignment horizontal="centerContinuous"/>
      <protection hidden="1"/>
    </xf>
    <xf numFmtId="0" fontId="10" fillId="0" borderId="2" xfId="0" applyFont="1" applyBorder="1" applyAlignment="1" applyProtection="1">
      <alignment horizontal="centerContinuous"/>
      <protection hidden="1"/>
    </xf>
    <xf numFmtId="0" fontId="10" fillId="0" borderId="15" xfId="0" applyFont="1" applyBorder="1" applyProtection="1">
      <protection hidden="1"/>
    </xf>
    <xf numFmtId="0" fontId="10" fillId="0" borderId="4" xfId="0" applyFont="1" applyBorder="1" applyProtection="1">
      <protection hidden="1"/>
    </xf>
    <xf numFmtId="0" fontId="10" fillId="0" borderId="15" xfId="0" applyFont="1" applyBorder="1" applyAlignment="1" applyProtection="1">
      <protection hidden="1"/>
    </xf>
    <xf numFmtId="0" fontId="10" fillId="0" borderId="5" xfId="0" applyFont="1" applyBorder="1" applyAlignment="1" applyProtection="1">
      <alignment horizontal="centerContinuous"/>
      <protection hidden="1"/>
    </xf>
    <xf numFmtId="0" fontId="10" fillId="0" borderId="1" xfId="0" applyFont="1" applyBorder="1" applyAlignment="1" applyProtection="1">
      <alignment horizontal="centerContinuous"/>
      <protection hidden="1"/>
    </xf>
    <xf numFmtId="0" fontId="10" fillId="0" borderId="8" xfId="0" applyFont="1" applyBorder="1" applyAlignment="1" applyProtection="1">
      <protection hidden="1"/>
    </xf>
    <xf numFmtId="0" fontId="10" fillId="0" borderId="8" xfId="0" applyFont="1" applyBorder="1"/>
    <xf numFmtId="0" fontId="3" fillId="3" borderId="16" xfId="0" applyFont="1" applyFill="1" applyBorder="1" applyAlignment="1" applyProtection="1">
      <alignment horizontal="centerContinuous"/>
      <protection hidden="1"/>
    </xf>
    <xf numFmtId="0" fontId="10" fillId="5" borderId="14" xfId="0" applyFont="1" applyFill="1" applyBorder="1" applyAlignment="1" applyProtection="1">
      <alignment wrapText="1"/>
      <protection locked="0"/>
    </xf>
    <xf numFmtId="0" fontId="10" fillId="5" borderId="15" xfId="0" applyFont="1" applyFill="1" applyBorder="1" applyAlignment="1" applyProtection="1">
      <alignment wrapText="1"/>
      <protection locked="0"/>
    </xf>
    <xf numFmtId="0" fontId="10" fillId="5" borderId="5" xfId="0" applyFont="1" applyFill="1" applyBorder="1" applyAlignment="1" applyProtection="1">
      <alignment wrapText="1"/>
      <protection locked="0"/>
    </xf>
    <xf numFmtId="0" fontId="10" fillId="5" borderId="8" xfId="0" applyFont="1" applyFill="1" applyBorder="1" applyAlignment="1" applyProtection="1">
      <alignment wrapText="1"/>
      <protection locked="0"/>
    </xf>
    <xf numFmtId="164" fontId="10" fillId="0" borderId="12" xfId="0" applyNumberFormat="1" applyFont="1" applyBorder="1" applyAlignment="1"/>
    <xf numFmtId="164" fontId="10" fillId="0" borderId="13" xfId="0" applyNumberFormat="1" applyFont="1" applyBorder="1" applyAlignment="1"/>
    <xf numFmtId="164" fontId="10" fillId="0" borderId="14" xfId="0" applyNumberFormat="1" applyFont="1" applyBorder="1" applyAlignment="1"/>
    <xf numFmtId="0" fontId="10" fillId="0" borderId="5" xfId="0" applyFont="1" applyBorder="1" applyAlignment="1"/>
    <xf numFmtId="0" fontId="10" fillId="0" borderId="5" xfId="0" applyFont="1" applyBorder="1" applyAlignment="1">
      <alignment horizontal="right"/>
    </xf>
    <xf numFmtId="164" fontId="10" fillId="0" borderId="2" xfId="0" applyNumberFormat="1" applyFont="1" applyBorder="1" applyAlignment="1"/>
    <xf numFmtId="0" fontId="10" fillId="0" borderId="1" xfId="0" applyFont="1" applyBorder="1" applyAlignment="1"/>
    <xf numFmtId="0" fontId="10" fillId="0" borderId="14" xfId="0" applyFont="1" applyBorder="1" applyAlignment="1"/>
    <xf numFmtId="0" fontId="10" fillId="0" borderId="15" xfId="0" applyFont="1" applyBorder="1" applyAlignment="1"/>
    <xf numFmtId="0" fontId="4" fillId="0" borderId="0" xfId="0" applyFont="1"/>
    <xf numFmtId="0" fontId="4" fillId="0" borderId="0" xfId="0" applyFont="1" applyAlignment="1">
      <alignment wrapText="1"/>
    </xf>
    <xf numFmtId="1" fontId="4" fillId="0" borderId="0" xfId="0" applyNumberFormat="1" applyFont="1"/>
    <xf numFmtId="14" fontId="4" fillId="0" borderId="0" xfId="0" applyNumberFormat="1" applyFont="1"/>
    <xf numFmtId="0" fontId="11" fillId="2" borderId="9" xfId="0" applyFont="1" applyFill="1" applyBorder="1" applyAlignment="1" applyProtection="1">
      <alignment horizontal="centerContinuous"/>
      <protection hidden="1"/>
    </xf>
    <xf numFmtId="0" fontId="6" fillId="2" borderId="10" xfId="0" applyFont="1" applyFill="1" applyBorder="1" applyAlignment="1" applyProtection="1">
      <alignment horizontal="centerContinuous"/>
      <protection hidden="1"/>
    </xf>
    <xf numFmtId="0" fontId="6" fillId="2" borderId="11" xfId="0" applyFont="1" applyFill="1" applyBorder="1" applyAlignment="1" applyProtection="1">
      <alignment horizontal="centerContinuous"/>
      <protection hidden="1"/>
    </xf>
    <xf numFmtId="0" fontId="12" fillId="0" borderId="6" xfId="0" applyFont="1" applyBorder="1" applyAlignment="1" applyProtection="1">
      <alignment horizontal="center"/>
      <protection hidden="1"/>
    </xf>
    <xf numFmtId="0" fontId="3" fillId="0" borderId="3" xfId="0" applyFont="1" applyBorder="1" applyAlignment="1" applyProtection="1">
      <alignment horizontal="center"/>
      <protection hidden="1"/>
    </xf>
    <xf numFmtId="0" fontId="10" fillId="0" borderId="8" xfId="0" applyFont="1" applyBorder="1" applyAlignment="1" applyProtection="1">
      <alignment horizontal="centerContinuous"/>
      <protection hidden="1"/>
    </xf>
    <xf numFmtId="0" fontId="3" fillId="3" borderId="14" xfId="0" applyFont="1" applyFill="1" applyBorder="1" applyAlignment="1" applyProtection="1">
      <alignment horizontal="centerContinuous"/>
      <protection hidden="1"/>
    </xf>
    <xf numFmtId="0" fontId="3" fillId="3" borderId="15" xfId="0" applyFont="1" applyFill="1" applyBorder="1" applyAlignment="1" applyProtection="1">
      <alignment horizontal="centerContinuous"/>
      <protection hidden="1"/>
    </xf>
    <xf numFmtId="0" fontId="12" fillId="0" borderId="3" xfId="0" applyFont="1" applyBorder="1" applyAlignment="1" applyProtection="1">
      <alignment wrapText="1"/>
      <protection hidden="1"/>
    </xf>
    <xf numFmtId="44" fontId="10" fillId="0" borderId="3" xfId="0" applyNumberFormat="1" applyFont="1" applyBorder="1" applyProtection="1">
      <protection hidden="1"/>
    </xf>
    <xf numFmtId="0" fontId="3" fillId="3" borderId="5" xfId="0" applyFont="1" applyFill="1" applyBorder="1" applyAlignment="1" applyProtection="1">
      <alignment horizontal="centerContinuous" wrapText="1"/>
      <protection hidden="1"/>
    </xf>
    <xf numFmtId="0" fontId="3" fillId="3" borderId="8" xfId="0" applyFont="1" applyFill="1" applyBorder="1" applyAlignment="1" applyProtection="1">
      <alignment horizontal="centerContinuous" wrapText="1"/>
      <protection hidden="1"/>
    </xf>
    <xf numFmtId="0" fontId="10" fillId="0" borderId="5" xfId="0" applyFont="1" applyBorder="1" applyAlignment="1" applyProtection="1">
      <alignment horizontal="center" wrapText="1"/>
      <protection hidden="1"/>
    </xf>
    <xf numFmtId="0" fontId="3" fillId="3" borderId="5" xfId="0" applyFont="1" applyFill="1" applyBorder="1" applyAlignment="1" applyProtection="1">
      <alignment horizontal="centerContinuous"/>
      <protection hidden="1"/>
    </xf>
    <xf numFmtId="0" fontId="3" fillId="3" borderId="8" xfId="0" applyFont="1" applyFill="1" applyBorder="1" applyAlignment="1" applyProtection="1">
      <alignment horizontal="centerContinuous"/>
      <protection hidden="1"/>
    </xf>
    <xf numFmtId="0" fontId="10" fillId="0" borderId="3" xfId="0" applyFont="1" applyFill="1" applyBorder="1" applyAlignment="1" applyProtection="1">
      <alignment wrapText="1"/>
      <protection hidden="1"/>
    </xf>
    <xf numFmtId="44" fontId="10" fillId="0" borderId="3" xfId="0" applyNumberFormat="1" applyFont="1" applyBorder="1" applyAlignment="1" applyProtection="1">
      <alignment horizontal="center"/>
      <protection hidden="1"/>
    </xf>
    <xf numFmtId="44" fontId="10" fillId="0" borderId="8" xfId="0" applyNumberFormat="1" applyFont="1" applyBorder="1" applyProtection="1">
      <protection hidden="1"/>
    </xf>
    <xf numFmtId="44" fontId="10" fillId="0" borderId="17" xfId="0" applyNumberFormat="1" applyFont="1" applyBorder="1" applyProtection="1">
      <protection hidden="1"/>
    </xf>
    <xf numFmtId="0" fontId="10" fillId="5" borderId="3" xfId="0" applyFont="1" applyFill="1" applyBorder="1" applyAlignment="1" applyProtection="1">
      <alignment horizontal="left" wrapText="1"/>
      <protection locked="0"/>
    </xf>
    <xf numFmtId="0" fontId="10" fillId="5" borderId="3" xfId="0" applyFont="1" applyFill="1" applyBorder="1" applyAlignment="1" applyProtection="1">
      <alignment horizontal="left"/>
      <protection locked="0"/>
    </xf>
    <xf numFmtId="0" fontId="9" fillId="0" borderId="5" xfId="0" applyFont="1" applyBorder="1" applyAlignment="1">
      <alignment horizontal="right"/>
    </xf>
    <xf numFmtId="0" fontId="9" fillId="0" borderId="3" xfId="0" applyFont="1" applyBorder="1" applyAlignment="1">
      <alignment horizontal="center"/>
    </xf>
    <xf numFmtId="0" fontId="10" fillId="5" borderId="3" xfId="0" applyFont="1" applyFill="1" applyBorder="1" applyAlignment="1" applyProtection="1">
      <alignment horizont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4"/>
  <sheetViews>
    <sheetView tabSelected="1" view="pageLayout" zoomScaleNormal="100" zoomScaleSheetLayoutView="130" workbookViewId="0">
      <selection activeCell="C76" sqref="C76"/>
    </sheetView>
  </sheetViews>
  <sheetFormatPr defaultColWidth="8.140625" defaultRowHeight="15" x14ac:dyDescent="0.25"/>
  <cols>
    <col min="1" max="1" width="38.28515625" customWidth="1"/>
    <col min="2" max="2" width="15.5703125" style="7" bestFit="1" customWidth="1"/>
    <col min="3" max="3" width="16.28515625" bestFit="1" customWidth="1"/>
    <col min="4" max="4" width="17.28515625" bestFit="1" customWidth="1"/>
    <col min="5" max="5" width="18.42578125" bestFit="1" customWidth="1"/>
    <col min="6" max="6" width="12.140625" style="9" customWidth="1"/>
  </cols>
  <sheetData>
    <row r="1" spans="1:6" s="71" customFormat="1" x14ac:dyDescent="0.25">
      <c r="A1" s="71" t="s">
        <v>78</v>
      </c>
      <c r="B1" s="72"/>
      <c r="E1" s="74">
        <v>45910</v>
      </c>
      <c r="F1" s="73"/>
    </row>
    <row r="2" spans="1:6" ht="27" customHeight="1" x14ac:dyDescent="0.3">
      <c r="A2" s="75" t="s">
        <v>0</v>
      </c>
      <c r="B2" s="76"/>
      <c r="C2" s="76"/>
      <c r="D2" s="76"/>
      <c r="E2" s="77"/>
    </row>
    <row r="3" spans="1:6" s="39" customFormat="1" ht="42" x14ac:dyDescent="0.35">
      <c r="A3" s="6" t="s">
        <v>61</v>
      </c>
      <c r="B3" s="5" t="s">
        <v>2</v>
      </c>
      <c r="C3" s="1">
        <v>72</v>
      </c>
      <c r="D3" s="4" t="s">
        <v>3</v>
      </c>
      <c r="E3" s="78" t="s">
        <v>4</v>
      </c>
      <c r="F3" s="38"/>
    </row>
    <row r="4" spans="1:6" s="41" customFormat="1" ht="18.75" x14ac:dyDescent="0.3">
      <c r="A4" s="79" t="s">
        <v>5</v>
      </c>
      <c r="B4" s="13">
        <v>4400023794</v>
      </c>
      <c r="C4" s="3" t="s">
        <v>6</v>
      </c>
      <c r="D4" s="53" t="s">
        <v>7</v>
      </c>
      <c r="E4" s="80"/>
      <c r="F4" s="40"/>
    </row>
    <row r="5" spans="1:6" s="2" customFormat="1" ht="18.75" x14ac:dyDescent="0.3">
      <c r="A5" s="81" t="s">
        <v>64</v>
      </c>
      <c r="B5" s="33"/>
      <c r="C5" s="33"/>
      <c r="D5" s="33"/>
      <c r="E5" s="82"/>
      <c r="F5" s="10"/>
    </row>
    <row r="6" spans="1:6" s="17" customFormat="1" ht="15.75" x14ac:dyDescent="0.25">
      <c r="A6" s="15" t="s">
        <v>8</v>
      </c>
      <c r="B6" s="14" t="s">
        <v>9</v>
      </c>
      <c r="C6" s="15" t="s">
        <v>10</v>
      </c>
      <c r="D6" s="15" t="s">
        <v>11</v>
      </c>
      <c r="E6" s="15" t="s">
        <v>12</v>
      </c>
      <c r="F6" s="16"/>
    </row>
    <row r="7" spans="1:6" s="22" customFormat="1" ht="15.75" x14ac:dyDescent="0.25">
      <c r="A7" s="83" t="s">
        <v>59</v>
      </c>
      <c r="B7" s="18" t="s">
        <v>13</v>
      </c>
      <c r="C7" s="19">
        <v>38597.1</v>
      </c>
      <c r="D7" s="20"/>
      <c r="E7" s="84">
        <f>C7*D7</f>
        <v>0</v>
      </c>
      <c r="F7" s="21"/>
    </row>
    <row r="8" spans="1:6" ht="18.75" customHeight="1" x14ac:dyDescent="0.3">
      <c r="A8" s="85" t="s">
        <v>65</v>
      </c>
      <c r="B8" s="34"/>
      <c r="C8" s="34"/>
      <c r="D8" s="34"/>
      <c r="E8" s="86"/>
    </row>
    <row r="9" spans="1:6" s="17" customFormat="1" ht="15.75" x14ac:dyDescent="0.25">
      <c r="A9" s="14" t="s">
        <v>14</v>
      </c>
      <c r="B9" s="14" t="s">
        <v>9</v>
      </c>
      <c r="C9" s="15" t="s">
        <v>10</v>
      </c>
      <c r="D9" s="15" t="s">
        <v>11</v>
      </c>
      <c r="E9" s="15" t="s">
        <v>12</v>
      </c>
      <c r="F9" s="16"/>
    </row>
    <row r="10" spans="1:6" s="22" customFormat="1" ht="15.75" x14ac:dyDescent="0.25">
      <c r="A10" s="83" t="s">
        <v>60</v>
      </c>
      <c r="B10" s="18" t="s">
        <v>15</v>
      </c>
      <c r="C10" s="19">
        <v>41768.6</v>
      </c>
      <c r="D10" s="20"/>
      <c r="E10" s="84">
        <f>C10*D10</f>
        <v>0</v>
      </c>
      <c r="F10" s="21"/>
    </row>
    <row r="11" spans="1:6" ht="18.75" customHeight="1" x14ac:dyDescent="0.3">
      <c r="A11" s="85" t="s">
        <v>66</v>
      </c>
      <c r="B11" s="34"/>
      <c r="C11" s="34"/>
      <c r="D11" s="34"/>
      <c r="E11" s="86"/>
    </row>
    <row r="12" spans="1:6" s="17" customFormat="1" ht="15.75" customHeight="1" x14ac:dyDescent="0.25">
      <c r="A12" s="13" t="s">
        <v>17</v>
      </c>
      <c r="B12" s="23"/>
      <c r="C12" s="42" t="s">
        <v>62</v>
      </c>
      <c r="D12" s="42"/>
      <c r="E12" s="24"/>
      <c r="F12" s="16"/>
    </row>
    <row r="13" spans="1:6" s="17" customFormat="1" ht="15.75" customHeight="1" x14ac:dyDescent="0.25">
      <c r="A13" s="87" t="s">
        <v>16</v>
      </c>
      <c r="B13" s="23"/>
      <c r="C13" s="30"/>
      <c r="D13" s="31"/>
      <c r="E13" s="23"/>
      <c r="F13" s="16"/>
    </row>
    <row r="14" spans="1:6" ht="18.75" customHeight="1" x14ac:dyDescent="0.3">
      <c r="A14" s="88" t="s">
        <v>67</v>
      </c>
      <c r="B14" s="35"/>
      <c r="C14" s="35"/>
      <c r="D14" s="35"/>
      <c r="E14" s="89"/>
    </row>
    <row r="15" spans="1:6" s="17" customFormat="1" ht="15.75" x14ac:dyDescent="0.25">
      <c r="A15" s="15" t="s">
        <v>18</v>
      </c>
      <c r="B15" s="14" t="s">
        <v>19</v>
      </c>
      <c r="C15" s="15" t="s">
        <v>20</v>
      </c>
      <c r="D15" s="15" t="s">
        <v>21</v>
      </c>
      <c r="E15" s="15" t="s">
        <v>12</v>
      </c>
      <c r="F15" s="16"/>
    </row>
    <row r="16" spans="1:6" s="17" customFormat="1" ht="63" x14ac:dyDescent="0.25">
      <c r="A16" s="29" t="s">
        <v>74</v>
      </c>
      <c r="B16" s="13" t="s">
        <v>24</v>
      </c>
      <c r="C16" s="25">
        <v>514.15</v>
      </c>
      <c r="D16" s="98"/>
      <c r="E16" s="43">
        <f>IF(D16="Yes",$C16*SUM($D$7,$D$10),0)</f>
        <v>0</v>
      </c>
      <c r="F16" s="16"/>
    </row>
    <row r="17" spans="1:6" s="17" customFormat="1" ht="78.75" x14ac:dyDescent="0.25">
      <c r="A17" s="29" t="s">
        <v>75</v>
      </c>
      <c r="B17" s="13" t="s">
        <v>58</v>
      </c>
      <c r="C17" s="25">
        <v>873.6</v>
      </c>
      <c r="D17" s="98"/>
      <c r="E17" s="43">
        <f>IF(D17="Yes",$C17*SUM($D$7,$D$10),0)</f>
        <v>0</v>
      </c>
      <c r="F17" s="16"/>
    </row>
    <row r="18" spans="1:6" s="17" customFormat="1" ht="15.75" x14ac:dyDescent="0.25">
      <c r="A18" s="29" t="s">
        <v>32</v>
      </c>
      <c r="B18" s="13" t="s">
        <v>33</v>
      </c>
      <c r="C18" s="25">
        <v>359.45</v>
      </c>
      <c r="D18" s="98"/>
      <c r="E18" s="43">
        <f>IF(D18="Yes",$C18*SUM($D$7,$D$10),0)</f>
        <v>0</v>
      </c>
      <c r="F18" s="16"/>
    </row>
    <row r="19" spans="1:6" s="17" customFormat="1" ht="15.75" x14ac:dyDescent="0.25">
      <c r="A19" s="29" t="s">
        <v>63</v>
      </c>
      <c r="B19" s="13" t="s">
        <v>27</v>
      </c>
      <c r="C19" s="26">
        <v>182</v>
      </c>
      <c r="D19" s="98"/>
      <c r="E19" s="43">
        <f>IF(D19="Yes",$C19*SUM($D$7,$D$10),0)</f>
        <v>0</v>
      </c>
      <c r="F19" s="16"/>
    </row>
    <row r="20" spans="1:6" s="17" customFormat="1" ht="15.75" x14ac:dyDescent="0.25">
      <c r="A20" s="29" t="s">
        <v>25</v>
      </c>
      <c r="B20" s="13" t="s">
        <v>26</v>
      </c>
      <c r="C20" s="25">
        <v>495.95</v>
      </c>
      <c r="D20" s="98"/>
      <c r="E20" s="43">
        <f>IF(D20="Yes",$C20*SUM($D$7,$D$10),0)</f>
        <v>0</v>
      </c>
      <c r="F20" s="16"/>
    </row>
    <row r="21" spans="1:6" s="17" customFormat="1" ht="15.75" x14ac:dyDescent="0.25">
      <c r="A21" s="29" t="s">
        <v>22</v>
      </c>
      <c r="B21" s="13" t="s">
        <v>23</v>
      </c>
      <c r="C21" s="25">
        <v>204.75</v>
      </c>
      <c r="D21" s="98"/>
      <c r="E21" s="43">
        <f t="shared" ref="E21:E26" si="0">IF(D21="Yes",$C21*SUM($D$7,$D$10),0)</f>
        <v>0</v>
      </c>
      <c r="F21" s="16"/>
    </row>
    <row r="22" spans="1:6" s="17" customFormat="1" ht="64.7" customHeight="1" x14ac:dyDescent="0.25">
      <c r="A22" s="29" t="s">
        <v>77</v>
      </c>
      <c r="B22" s="13" t="s">
        <v>30</v>
      </c>
      <c r="C22" s="25">
        <v>359.45</v>
      </c>
      <c r="D22" s="98"/>
      <c r="E22" s="43">
        <f t="shared" si="0"/>
        <v>0</v>
      </c>
      <c r="F22" s="16"/>
    </row>
    <row r="23" spans="1:6" s="17" customFormat="1" ht="28.7" customHeight="1" x14ac:dyDescent="0.25">
      <c r="A23" s="29" t="s">
        <v>69</v>
      </c>
      <c r="B23" s="13" t="s">
        <v>31</v>
      </c>
      <c r="C23" s="25">
        <v>250.25</v>
      </c>
      <c r="D23" s="98"/>
      <c r="E23" s="43">
        <f t="shared" si="0"/>
        <v>0</v>
      </c>
      <c r="F23" s="16"/>
    </row>
    <row r="24" spans="1:6" s="17" customFormat="1" ht="31.5" x14ac:dyDescent="0.25">
      <c r="A24" s="29" t="s">
        <v>70</v>
      </c>
      <c r="B24" s="13" t="s">
        <v>34</v>
      </c>
      <c r="C24" s="25">
        <v>136.5</v>
      </c>
      <c r="D24" s="98"/>
      <c r="E24" s="43">
        <f t="shared" si="0"/>
        <v>0</v>
      </c>
      <c r="F24" s="16"/>
    </row>
    <row r="25" spans="1:6" s="17" customFormat="1" ht="28.7" customHeight="1" x14ac:dyDescent="0.25">
      <c r="A25" s="29" t="s">
        <v>71</v>
      </c>
      <c r="B25" s="13" t="s">
        <v>57</v>
      </c>
      <c r="C25" s="25">
        <v>40.950000000000003</v>
      </c>
      <c r="D25" s="98"/>
      <c r="E25" s="43">
        <f t="shared" si="0"/>
        <v>0</v>
      </c>
      <c r="F25" s="16"/>
    </row>
    <row r="26" spans="1:6" s="17" customFormat="1" ht="15.75" x14ac:dyDescent="0.25">
      <c r="A26" s="29" t="s">
        <v>35</v>
      </c>
      <c r="B26" s="13" t="s">
        <v>36</v>
      </c>
      <c r="C26" s="25">
        <v>182</v>
      </c>
      <c r="D26" s="98"/>
      <c r="E26" s="43">
        <f t="shared" si="0"/>
        <v>0</v>
      </c>
      <c r="F26" s="16"/>
    </row>
    <row r="27" spans="1:6" s="17" customFormat="1" ht="78.75" x14ac:dyDescent="0.25">
      <c r="A27" s="90" t="s">
        <v>72</v>
      </c>
      <c r="B27" s="44" t="s">
        <v>28</v>
      </c>
      <c r="C27" s="26" t="s">
        <v>76</v>
      </c>
      <c r="D27" s="98"/>
      <c r="E27" s="43">
        <f>IF(D27="YES","NC",0)</f>
        <v>0</v>
      </c>
      <c r="F27" s="16"/>
    </row>
    <row r="28" spans="1:6" s="17" customFormat="1" ht="15.75" x14ac:dyDescent="0.25">
      <c r="A28" s="90" t="s">
        <v>73</v>
      </c>
      <c r="B28" s="44" t="s">
        <v>29</v>
      </c>
      <c r="C28" s="26" t="s">
        <v>76</v>
      </c>
      <c r="D28" s="98"/>
      <c r="E28" s="43">
        <f>IF(D28="YES","NC",0)</f>
        <v>0</v>
      </c>
      <c r="F28" s="16"/>
    </row>
    <row r="29" spans="1:6" ht="15.75" x14ac:dyDescent="0.25">
      <c r="A29" s="45" t="s">
        <v>37</v>
      </c>
      <c r="B29" s="45"/>
      <c r="C29" s="45"/>
      <c r="D29" s="27" t="s">
        <v>38</v>
      </c>
      <c r="E29" s="91">
        <f>IF(SUM(D7:D10)=0,0,SUM(E4:E28)/SUM(D7:D10))</f>
        <v>0</v>
      </c>
    </row>
    <row r="30" spans="1:6" s="17" customFormat="1" ht="18.75" x14ac:dyDescent="0.3">
      <c r="A30" s="46" t="s">
        <v>39</v>
      </c>
      <c r="B30" s="46"/>
      <c r="C30" s="46"/>
      <c r="D30" s="46"/>
      <c r="E30" s="36"/>
      <c r="F30" s="16"/>
    </row>
    <row r="31" spans="1:6" s="17" customFormat="1" ht="15.75" x14ac:dyDescent="0.25">
      <c r="A31" s="53" t="s">
        <v>40</v>
      </c>
      <c r="B31" s="54"/>
      <c r="C31" s="54"/>
      <c r="D31" s="55"/>
      <c r="E31" s="92">
        <f>ROUND(0.0035*E29,2)</f>
        <v>0</v>
      </c>
      <c r="F31" s="16"/>
    </row>
    <row r="32" spans="1:6" s="17" customFormat="1" ht="15.75" x14ac:dyDescent="0.25">
      <c r="A32" s="48" t="s">
        <v>41</v>
      </c>
      <c r="B32" s="49"/>
      <c r="C32" s="49"/>
      <c r="D32" s="52"/>
      <c r="E32" s="92">
        <v>11.25</v>
      </c>
      <c r="F32" s="16"/>
    </row>
    <row r="33" spans="1:6" s="17" customFormat="1" ht="15.75" x14ac:dyDescent="0.25">
      <c r="A33" s="48" t="s">
        <v>42</v>
      </c>
      <c r="B33" s="49"/>
      <c r="C33" s="49"/>
      <c r="D33" s="52"/>
      <c r="E33" s="92">
        <v>18</v>
      </c>
      <c r="F33" s="16"/>
    </row>
    <row r="34" spans="1:6" s="17" customFormat="1" ht="15.75" x14ac:dyDescent="0.25">
      <c r="A34" s="48" t="s">
        <v>43</v>
      </c>
      <c r="B34" s="49"/>
      <c r="C34" s="49"/>
      <c r="D34" s="51" t="s">
        <v>38</v>
      </c>
      <c r="E34" s="92">
        <f>IF(SUM(E29:E33)&lt;100,0,SUM(E29:E33))</f>
        <v>0</v>
      </c>
      <c r="F34" s="16"/>
    </row>
    <row r="35" spans="1:6" ht="16.5" thickBot="1" x14ac:dyDescent="0.3">
      <c r="A35" s="48" t="s">
        <v>44</v>
      </c>
      <c r="B35" s="49"/>
      <c r="C35" s="49"/>
      <c r="D35" s="50" t="str">
        <f>IF(SUM(D$7:D$10)=0,"",IF(SUM($D7:$D10)=1,"1 Vehicle",SUM($D7:$D10)&amp;" Vehicles"))</f>
        <v/>
      </c>
      <c r="E35" s="93">
        <f>E34*SUM($D7:$D10)</f>
        <v>0</v>
      </c>
    </row>
    <row r="36" spans="1:6" s="17" customFormat="1" ht="19.5" thickTop="1" x14ac:dyDescent="0.3">
      <c r="A36" s="47" t="s">
        <v>45</v>
      </c>
      <c r="B36" s="57"/>
      <c r="C36" s="57"/>
      <c r="D36" s="47"/>
      <c r="E36" s="37"/>
      <c r="F36" s="16"/>
    </row>
    <row r="37" spans="1:6" s="17" customFormat="1" ht="15.75" x14ac:dyDescent="0.25">
      <c r="A37" s="66" t="s">
        <v>46</v>
      </c>
      <c r="B37" s="60"/>
      <c r="C37" s="61"/>
      <c r="D37" s="56" t="s">
        <v>47</v>
      </c>
      <c r="E37" s="94"/>
      <c r="F37" s="16"/>
    </row>
    <row r="38" spans="1:6" s="17" customFormat="1" ht="15.75" x14ac:dyDescent="0.25">
      <c r="A38" s="66" t="s">
        <v>48</v>
      </c>
      <c r="B38" s="58"/>
      <c r="C38" s="59"/>
      <c r="D38" s="56" t="s">
        <v>49</v>
      </c>
      <c r="E38" s="95"/>
      <c r="F38" s="16"/>
    </row>
    <row r="39" spans="1:6" ht="15.75" x14ac:dyDescent="0.25">
      <c r="A39" s="66" t="s">
        <v>50</v>
      </c>
      <c r="B39" s="58"/>
      <c r="C39" s="59"/>
      <c r="D39" s="56" t="s">
        <v>51</v>
      </c>
      <c r="E39" s="95"/>
    </row>
    <row r="40" spans="1:6" s="17" customFormat="1" ht="18.75" x14ac:dyDescent="0.3">
      <c r="A40" s="36" t="s">
        <v>52</v>
      </c>
      <c r="B40" s="57"/>
      <c r="C40" s="57"/>
      <c r="D40" s="36"/>
      <c r="E40" s="36"/>
      <c r="F40" s="16"/>
    </row>
    <row r="41" spans="1:6" s="17" customFormat="1" ht="15.75" x14ac:dyDescent="0.25">
      <c r="A41" s="96" t="s">
        <v>7</v>
      </c>
      <c r="B41" s="65" t="s">
        <v>53</v>
      </c>
      <c r="C41" s="68"/>
      <c r="D41" s="28" t="s">
        <v>54</v>
      </c>
      <c r="E41" s="97">
        <v>310012432</v>
      </c>
      <c r="F41" s="16"/>
    </row>
    <row r="42" spans="1:6" s="17" customFormat="1" ht="15.75" x14ac:dyDescent="0.25">
      <c r="A42" s="66" t="s">
        <v>48</v>
      </c>
      <c r="B42" s="64" t="s">
        <v>55</v>
      </c>
      <c r="C42" s="67"/>
      <c r="D42" s="62"/>
      <c r="E42" s="63"/>
      <c r="F42" s="16"/>
    </row>
    <row r="43" spans="1:6" ht="15.75" x14ac:dyDescent="0.25">
      <c r="A43" s="66" t="s">
        <v>50</v>
      </c>
      <c r="B43" s="32" t="s">
        <v>56</v>
      </c>
      <c r="C43" s="65"/>
      <c r="D43" s="69"/>
      <c r="E43" s="70"/>
    </row>
    <row r="44" spans="1:6" x14ac:dyDescent="0.25">
      <c r="E44" s="8"/>
    </row>
  </sheetData>
  <sheetProtection formatColumns="0" formatRows="0"/>
  <customSheetViews>
    <customSheetView guid="{419717ED-B0F0-44AF-BA0C-CF54A3F7B9F9}" fitToPage="1">
      <selection activeCell="H6" sqref="H6"/>
      <pageMargins left="0" right="0" top="0" bottom="0" header="0" footer="0"/>
      <pageSetup scale="95" fitToHeight="0" orientation="portrait" r:id="rId1"/>
    </customSheetView>
    <customSheetView guid="{A4AABFBC-8208-4FD2-AF8B-B167D2E1460C}" fitToPage="1" topLeftCell="A25">
      <selection activeCell="C26" sqref="C26"/>
      <pageMargins left="0" right="0" top="0" bottom="0" header="0" footer="0"/>
      <pageSetup scale="95" fitToHeight="0" orientation="portrait" r:id="rId2"/>
    </customSheetView>
  </customSheetViews>
  <dataValidations disablePrompts="1" count="3">
    <dataValidation allowBlank="1" showInputMessage="1" showErrorMessage="1" error="Only one vehicle configuration may be used on each spreadsheet." sqref="D7 D10" xr:uid="{00000000-0002-0000-0000-000000000000}"/>
    <dataValidation type="custom" allowBlank="1" showInputMessage="1" showErrorMessage="1" error="Only one vehicle configuration may be used on each spreadsheet." sqref="E13" xr:uid="{00000000-0002-0000-0000-000001000000}">
      <formula1>IF(ISBLANK(#REF!),TRUE,FALSE)</formula1>
    </dataValidation>
    <dataValidation type="list" allowBlank="1" showInputMessage="1" showErrorMessage="1" error="Only Yes or No may be entered." sqref="D16:D28" xr:uid="{00000000-0002-0000-0000-000003000000}">
      <formula1>"Yes, No"</formula1>
    </dataValidation>
  </dataValidations>
  <pageMargins left="0.7" right="0.7" top="0.75" bottom="0.75" header="0.3" footer="0.3"/>
  <pageSetup scale="85" fitToWidth="0" fitToHeight="0" orientation="portrait" r:id="rId3"/>
  <rowBreaks count="1" manualBreakCount="1">
    <brk id="2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7DEF8-52F2-4116-870C-D71C4ADC02BE}">
  <dimension ref="A1:A2"/>
  <sheetViews>
    <sheetView workbookViewId="0"/>
  </sheetViews>
  <sheetFormatPr defaultRowHeight="15" x14ac:dyDescent="0.25"/>
  <cols>
    <col min="1" max="1" width="100.7109375" customWidth="1"/>
  </cols>
  <sheetData>
    <row r="1" spans="1:1" ht="21" x14ac:dyDescent="0.35">
      <c r="A1" s="12" t="s">
        <v>1</v>
      </c>
    </row>
    <row r="2" spans="1:1" ht="249.95" customHeight="1" x14ac:dyDescent="0.25">
      <c r="A2" s="11" t="s">
        <v>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AEA5EC-126D-4224-8E26-AD9C794A2B79}">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10D8DAE-0F30-41E7-AA48-5D96C0D4EE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495811C-DA5F-476B-A676-112F96E310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Configuration Worksheet</vt:lpstr>
      <vt:lpstr>Instructions</vt:lpstr>
      <vt:lpstr>'Configuration Worksheet'!Print_Area</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Amy Gotreaux</cp:lastModifiedBy>
  <cp:revision/>
  <cp:lastPrinted>2025-09-11T14:07:23Z</cp:lastPrinted>
  <dcterms:created xsi:type="dcterms:W3CDTF">2016-08-11T20:23:26Z</dcterms:created>
  <dcterms:modified xsi:type="dcterms:W3CDTF">2025-09-11T14:08:13Z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161200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