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BFFB78DF-DF1F-4808-8915-B60ADBD60C25}" xr6:coauthVersionLast="47" xr6:coauthVersionMax="47" xr10:uidLastSave="{00000000-0000-0000-0000-000000000000}"/>
  <bookViews>
    <workbookView xWindow="28680" yWindow="-120" windowWidth="29040" windowHeight="15720" xr2:uid="{00000000-000D-0000-FFFF-FFFF00000000}"/>
  </bookViews>
  <sheets>
    <sheet name="Line 35 - Maverick" sheetId="1" r:id="rId1"/>
    <sheet name="Instructions" sheetId="2" r:id="rId2"/>
  </sheets>
  <definedNames>
    <definedName name="_xlnm.Print_Area" localSheetId="0">'Line 35 - Maverick'!$A$1:$E$32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E13" i="1"/>
  <c r="E12" i="1"/>
  <c r="E16" i="1" l="1"/>
  <c r="E15" i="1" l="1"/>
  <c r="D24" i="1" l="1"/>
  <c r="E21" i="1"/>
  <c r="E17" i="1"/>
  <c r="E7" i="1"/>
  <c r="E18" i="1" s="1"/>
  <c r="E20" i="1" l="1"/>
  <c r="E23" i="1" s="1"/>
  <c r="E24" i="1" s="1"/>
</calcChain>
</file>

<file path=xl/sharedStrings.xml><?xml version="1.0" encoding="utf-8"?>
<sst xmlns="http://schemas.openxmlformats.org/spreadsheetml/2006/main" count="67" uniqueCount="59">
  <si>
    <t>This spreadsheet is not a purchase order</t>
  </si>
  <si>
    <t>Order Sheet Instructions</t>
  </si>
  <si>
    <t>Contract Line</t>
  </si>
  <si>
    <t>Delivery ARO</t>
  </si>
  <si>
    <t>State Contract Number</t>
  </si>
  <si>
    <t>Vendor</t>
  </si>
  <si>
    <t>Courtesy Ford</t>
  </si>
  <si>
    <t>Base Vehicle</t>
  </si>
  <si>
    <t>Vehicle Description</t>
  </si>
  <si>
    <t>Order Code</t>
  </si>
  <si>
    <t>Unit Price</t>
  </si>
  <si>
    <t>Quantity</t>
  </si>
  <si>
    <t>Extended Price</t>
  </si>
  <si>
    <t>FWD 2.5L Hybrid</t>
  </si>
  <si>
    <t>W8A-100A</t>
  </si>
  <si>
    <t>Available Exterior Colors</t>
  </si>
  <si>
    <t>Oxford White (YZ)</t>
  </si>
  <si>
    <t>Shadow Black (G1)</t>
  </si>
  <si>
    <t>Optional Equipment</t>
  </si>
  <si>
    <t>Option Description</t>
  </si>
  <si>
    <t>Option Code</t>
  </si>
  <si>
    <t>Option Unit Price</t>
  </si>
  <si>
    <t>Add Option</t>
  </si>
  <si>
    <t>Cruise Control</t>
  </si>
  <si>
    <t>52B</t>
  </si>
  <si>
    <t>STD</t>
  </si>
  <si>
    <t>Reverse Sensing</t>
  </si>
  <si>
    <t>76B</t>
  </si>
  <si>
    <t>Power Seat</t>
  </si>
  <si>
    <t>90k</t>
  </si>
  <si>
    <t>Spray in Bed Liner</t>
  </si>
  <si>
    <t>AM</t>
  </si>
  <si>
    <t>Ford Co-Pilot 360</t>
  </si>
  <si>
    <t>86B</t>
  </si>
  <si>
    <t>NC</t>
  </si>
  <si>
    <t>Daytime Running Lamps</t>
  </si>
  <si>
    <t>1 EA</t>
  </si>
  <si>
    <t>Additional Costs</t>
  </si>
  <si>
    <t>0.35% Contract Administrative Fee</t>
  </si>
  <si>
    <t>DEQ Waste Tire Free(5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</si>
  <si>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</si>
  <si>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</si>
  <si>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</si>
  <si>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</si>
  <si>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</si>
  <si>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</si>
  <si>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</si>
  <si>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</si>
  <si>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</si>
  <si>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</si>
  <si>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</si>
  <si>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</si>
  <si>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</si>
  <si>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</si>
  <si>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</si>
  <si>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 xml:space="preserve"> </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</si>
  <si>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</si>
  <si>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Ford Maverick
FWD XL</t>
  </si>
  <si>
    <t>90-150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</si>
</sst>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color theme="1"/>
      <name val="Calibri"/>
      <family val="2"/>
      <scheme val="minor"/>
    </font>
    <font>
      <sz val="11"/>
      <name val="Calibri"/>
      <family val="2"/>
      <scheme val="minor"/>
    </font>
    <font>
      <b/>
      <sz val="14"/>
      <color theme="1"/>
      <name val="Calibri"/>
      <family val="2"/>
      <scheme val="minor"/>
    </font>
    <font>
      <b/>
      <sz val="14"/>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0">
    <xf numFmtId="0" fontId="0" fillId="0" borderId="0" xfId="0"/>
    <xf numFmtId="0" fontId="2" fillId="0" borderId="8" xfId="0" applyFont="1" applyBorder="1" applyAlignment="1" applyProtection="1">
      <alignment horizontal="center"/>
      <protection hidden="1"/>
    </xf>
    <xf numFmtId="0" fontId="4" fillId="0" borderId="8" xfId="0" applyFont="1" applyBorder="1" applyAlignment="1" applyProtection="1">
      <alignment horizontal="center"/>
      <protection hidden="1"/>
    </xf>
    <xf numFmtId="0" fontId="2" fillId="0" borderId="10" xfId="0" applyFont="1" applyBorder="1" applyAlignment="1" applyProtection="1">
      <alignment horizontal="center"/>
      <protection hidden="1"/>
    </xf>
    <xf numFmtId="0" fontId="2" fillId="0" borderId="15" xfId="0" applyFont="1" applyBorder="1" applyProtection="1">
      <protection hidden="1"/>
    </xf>
    <xf numFmtId="0" fontId="2" fillId="0" borderId="16" xfId="0" applyFont="1" applyBorder="1" applyProtection="1">
      <protection hidden="1"/>
    </xf>
    <xf numFmtId="0" fontId="2" fillId="0" borderId="17" xfId="0" applyFont="1" applyBorder="1" applyProtection="1">
      <protection hidden="1"/>
    </xf>
    <xf numFmtId="0" fontId="5" fillId="0" borderId="15" xfId="0" applyFont="1" applyBorder="1" applyAlignment="1" applyProtection="1">
      <alignment wrapText="1"/>
      <protection hidden="1"/>
    </xf>
    <xf numFmtId="0" fontId="5" fillId="0" borderId="16" xfId="0" applyFont="1" applyBorder="1" applyProtection="1">
      <protection hidden="1"/>
    </xf>
    <xf numFmtId="44" fontId="5" fillId="0" borderId="16" xfId="1" applyFont="1" applyBorder="1" applyProtection="1">
      <protection hidden="1"/>
    </xf>
    <xf numFmtId="0" fontId="5" fillId="5" borderId="16" xfId="0" applyFont="1" applyFill="1" applyBorder="1" applyProtection="1">
      <protection locked="0"/>
    </xf>
    <xf numFmtId="44" fontId="5" fillId="0" borderId="17" xfId="0" applyNumberFormat="1" applyFont="1" applyBorder="1" applyProtection="1">
      <protection hidden="1"/>
    </xf>
    <xf numFmtId="0" fontId="8" fillId="0" borderId="16" xfId="0" applyFont="1" applyBorder="1" applyProtection="1">
      <protection hidden="1"/>
    </xf>
    <xf numFmtId="0" fontId="8" fillId="0" borderId="17" xfId="0" applyFont="1" applyBorder="1" applyProtection="1">
      <protection hidden="1"/>
    </xf>
    <xf numFmtId="0" fontId="8" fillId="0" borderId="15" xfId="0" applyFont="1" applyBorder="1" applyProtection="1">
      <protection hidden="1"/>
    </xf>
    <xf numFmtId="0" fontId="5" fillId="0" borderId="16" xfId="0" applyFont="1" applyBorder="1" applyAlignment="1" applyProtection="1">
      <alignment horizontal="center"/>
      <protection hidden="1"/>
    </xf>
    <xf numFmtId="44" fontId="5" fillId="0" borderId="16" xfId="1" applyFont="1" applyBorder="1" applyAlignment="1" applyProtection="1">
      <protection hidden="1"/>
    </xf>
    <xf numFmtId="44" fontId="5" fillId="0" borderId="17" xfId="0" applyNumberFormat="1" applyFont="1" applyBorder="1" applyAlignment="1" applyProtection="1">
      <alignment horizontal="center"/>
      <protection hidden="1"/>
    </xf>
    <xf numFmtId="0" fontId="0" fillId="0" borderId="15" xfId="0" applyBorder="1" applyAlignment="1">
      <alignment horizontal="right"/>
    </xf>
    <xf numFmtId="0" fontId="0" fillId="0" borderId="16" xfId="0" applyBorder="1"/>
    <xf numFmtId="0" fontId="0" fillId="5" borderId="17" xfId="0" applyFill="1" applyBorder="1" applyAlignment="1" applyProtection="1">
      <alignment horizontal="left"/>
      <protection locked="0"/>
    </xf>
    <xf numFmtId="0" fontId="2" fillId="0" borderId="15" xfId="0" applyFont="1" applyBorder="1" applyAlignment="1">
      <alignment horizontal="right" wrapText="1"/>
    </xf>
    <xf numFmtId="0" fontId="0" fillId="4" borderId="16" xfId="0" applyFill="1" applyBorder="1"/>
    <xf numFmtId="0" fontId="2" fillId="4" borderId="17" xfId="0" applyFont="1" applyFill="1" applyBorder="1" applyAlignment="1">
      <alignment horizontal="center"/>
    </xf>
    <xf numFmtId="0" fontId="0" fillId="0" borderId="19" xfId="0" applyBorder="1" applyAlignment="1">
      <alignment horizontal="right"/>
    </xf>
    <xf numFmtId="0" fontId="5" fillId="0" borderId="16" xfId="0" applyFont="1" applyBorder="1" applyAlignment="1" applyProtection="1">
      <alignment horizontal="center" wrapText="1"/>
      <protection hidden="1"/>
    </xf>
    <xf numFmtId="0" fontId="5" fillId="5" borderId="16" xfId="0" applyFont="1" applyFill="1" applyBorder="1" applyAlignment="1" applyProtection="1">
      <alignment horizontal="center" wrapText="1"/>
      <protection locked="0"/>
    </xf>
    <xf numFmtId="0" fontId="4" fillId="0" borderId="9" xfId="0" applyFont="1" applyBorder="1" applyAlignment="1" applyProtection="1">
      <alignment horizontal="center"/>
      <protection hidden="1"/>
    </xf>
    <xf numFmtId="0" fontId="0" fillId="5" borderId="17" xfId="0" applyFill="1" applyBorder="1" applyAlignment="1" applyProtection="1">
      <alignment horizontal="left" wrapText="1"/>
      <protection locked="0"/>
    </xf>
    <xf numFmtId="0" fontId="4" fillId="0" borderId="7" xfId="0" applyFont="1" applyBorder="1" applyAlignment="1" applyProtection="1">
      <alignment horizontal="center" wrapText="1"/>
      <protection hidden="1"/>
    </xf>
    <xf numFmtId="44" fontId="0" fillId="0" borderId="0" xfId="0" applyNumberFormat="1"/>
    <xf numFmtId="0" fontId="4" fillId="3" borderId="24" xfId="0" applyFont="1" applyFill="1" applyBorder="1" applyAlignment="1" applyProtection="1">
      <alignment horizontal="center"/>
      <protection hidden="1"/>
    </xf>
    <xf numFmtId="0" fontId="5" fillId="4" borderId="24" xfId="0" applyFont="1" applyFill="1" applyBorder="1" applyAlignment="1" applyProtection="1">
      <alignment horizontal="left" vertical="center" wrapText="1"/>
      <protection hidden="1"/>
    </xf>
    <xf numFmtId="164" fontId="0" fillId="4" borderId="16" xfId="0" applyNumberFormat="1" applyFill="1" applyBorder="1" applyAlignment="1">
      <alignment horizontal="centerContinuous"/>
    </xf>
    <xf numFmtId="164" fontId="0" fillId="4" borderId="17" xfId="0" applyNumberFormat="1" applyFill="1" applyBorder="1" applyAlignment="1">
      <alignment horizontal="centerContinuous"/>
    </xf>
    <xf numFmtId="0" fontId="0" fillId="4" borderId="20" xfId="0" applyFill="1" applyBorder="1" applyAlignment="1">
      <alignment horizontal="centerContinuous"/>
    </xf>
    <xf numFmtId="0" fontId="0" fillId="4" borderId="21" xfId="0" applyFill="1" applyBorder="1" applyAlignment="1">
      <alignment horizontal="centerContinuous"/>
    </xf>
    <xf numFmtId="0" fontId="0" fillId="4" borderId="22" xfId="0" applyFill="1" applyBorder="1" applyAlignment="1">
      <alignment horizontal="centerContinuous"/>
    </xf>
    <xf numFmtId="0" fontId="2" fillId="0" borderId="11" xfId="0" applyFont="1" applyBorder="1" applyAlignment="1" applyProtection="1">
      <alignment horizontal="centerContinuous"/>
      <protection hidden="1"/>
    </xf>
    <xf numFmtId="0" fontId="2" fillId="0" borderId="9" xfId="0" applyFont="1" applyBorder="1" applyAlignment="1" applyProtection="1">
      <alignment horizontal="centerContinuous"/>
      <protection hidden="1"/>
    </xf>
    <xf numFmtId="0" fontId="4" fillId="3" borderId="12" xfId="0" applyFont="1" applyFill="1" applyBorder="1" applyAlignment="1" applyProtection="1">
      <alignment horizontal="centerContinuous"/>
      <protection hidden="1"/>
    </xf>
    <xf numFmtId="0" fontId="4" fillId="3" borderId="13" xfId="0" applyFont="1" applyFill="1" applyBorder="1" applyAlignment="1" applyProtection="1">
      <alignment horizontal="centerContinuous"/>
      <protection hidden="1"/>
    </xf>
    <xf numFmtId="0" fontId="4" fillId="3" borderId="14" xfId="0" applyFont="1" applyFill="1" applyBorder="1" applyAlignment="1" applyProtection="1">
      <alignment horizontal="centerContinuous"/>
      <protection hidden="1"/>
    </xf>
    <xf numFmtId="0" fontId="7" fillId="3" borderId="4" xfId="0" applyFont="1" applyFill="1" applyBorder="1" applyAlignment="1" applyProtection="1">
      <alignment horizontal="centerContinuous" wrapText="1"/>
      <protection hidden="1"/>
    </xf>
    <xf numFmtId="0" fontId="7" fillId="3" borderId="5" xfId="0" applyFont="1" applyFill="1" applyBorder="1" applyAlignment="1" applyProtection="1">
      <alignment horizontal="centerContinuous" wrapText="1"/>
      <protection hidden="1"/>
    </xf>
    <xf numFmtId="0" fontId="7" fillId="3" borderId="6" xfId="0" applyFont="1" applyFill="1" applyBorder="1" applyAlignment="1" applyProtection="1">
      <alignment horizontal="centerContinuous" wrapText="1"/>
      <protection hidden="1"/>
    </xf>
    <xf numFmtId="0" fontId="7" fillId="3" borderId="4" xfId="0" applyFont="1" applyFill="1" applyBorder="1" applyAlignment="1" applyProtection="1">
      <alignment horizontal="centerContinuous"/>
      <protection hidden="1"/>
    </xf>
    <xf numFmtId="0" fontId="7" fillId="3" borderId="5" xfId="0" applyFont="1" applyFill="1" applyBorder="1" applyAlignment="1" applyProtection="1">
      <alignment horizontal="centerContinuous"/>
      <protection hidden="1"/>
    </xf>
    <xf numFmtId="0" fontId="7" fillId="3" borderId="6" xfId="0" applyFont="1" applyFill="1" applyBorder="1" applyAlignment="1" applyProtection="1">
      <alignment horizontal="centerContinuous"/>
      <protection hidden="1"/>
    </xf>
    <xf numFmtId="0" fontId="5" fillId="0" borderId="15" xfId="0" applyFont="1" applyBorder="1" applyAlignment="1" applyProtection="1">
      <alignment horizontal="centerContinuous"/>
      <protection hidden="1"/>
    </xf>
    <xf numFmtId="0" fontId="5" fillId="0" borderId="16" xfId="0" applyFont="1" applyBorder="1" applyAlignment="1" applyProtection="1">
      <alignment horizontal="centerContinuous"/>
      <protection hidden="1"/>
    </xf>
    <xf numFmtId="0" fontId="7" fillId="3" borderId="15" xfId="0" applyFont="1" applyFill="1" applyBorder="1" applyAlignment="1" applyProtection="1">
      <alignment horizontal="centerContinuous"/>
      <protection hidden="1"/>
    </xf>
    <xf numFmtId="0" fontId="7" fillId="3" borderId="16" xfId="0" applyFont="1" applyFill="1" applyBorder="1" applyAlignment="1" applyProtection="1">
      <alignment horizontal="centerContinuous"/>
      <protection hidden="1"/>
    </xf>
    <xf numFmtId="0" fontId="7" fillId="3" borderId="17" xfId="0" applyFont="1" applyFill="1" applyBorder="1" applyAlignment="1" applyProtection="1">
      <alignment horizontal="centerContinuous"/>
      <protection hidden="1"/>
    </xf>
    <xf numFmtId="0" fontId="5" fillId="0" borderId="4" xfId="0" applyFont="1" applyBorder="1" applyAlignment="1" applyProtection="1">
      <alignment horizontal="centerContinuous"/>
      <protection hidden="1"/>
    </xf>
    <xf numFmtId="0" fontId="5" fillId="0" borderId="5" xfId="0" applyFont="1" applyBorder="1" applyAlignment="1" applyProtection="1">
      <alignment horizontal="centerContinuous"/>
      <protection hidden="1"/>
    </xf>
    <xf numFmtId="0" fontId="5" fillId="0" borderId="18" xfId="0" applyFont="1" applyBorder="1" applyAlignment="1" applyProtection="1">
      <alignment horizontal="centerContinuous"/>
      <protection hidden="1"/>
    </xf>
    <xf numFmtId="0" fontId="6" fillId="3" borderId="15" xfId="0" applyFont="1" applyFill="1" applyBorder="1" applyAlignment="1" applyProtection="1">
      <alignment horizontal="centerContinuous"/>
      <protection hidden="1"/>
    </xf>
    <xf numFmtId="0" fontId="6" fillId="3" borderId="16" xfId="0" applyFont="1" applyFill="1" applyBorder="1" applyAlignment="1" applyProtection="1">
      <alignment horizontal="centerContinuous"/>
      <protection hidden="1"/>
    </xf>
    <xf numFmtId="0" fontId="6" fillId="3" borderId="17" xfId="0" applyFont="1" applyFill="1" applyBorder="1" applyAlignment="1" applyProtection="1">
      <alignment horizontal="centerContinuous"/>
      <protection hidden="1"/>
    </xf>
    <xf numFmtId="0" fontId="0" fillId="5" borderId="16" xfId="0" applyFill="1" applyBorder="1" applyAlignment="1" applyProtection="1">
      <alignment horizontal="center" wrapText="1"/>
      <protection locked="0"/>
    </xf>
    <xf numFmtId="0" fontId="0" fillId="4" borderId="16" xfId="0" applyFill="1" applyBorder="1" applyAlignment="1">
      <alignment horizontal="left"/>
    </xf>
    <xf numFmtId="0" fontId="3" fillId="2" borderId="1" xfId="0" applyFont="1" applyFill="1" applyBorder="1" applyAlignment="1" applyProtection="1">
      <alignment horizontal="center"/>
      <protection hidden="1"/>
    </xf>
    <xf numFmtId="0" fontId="0" fillId="2" borderId="2" xfId="0" applyFill="1" applyBorder="1" applyAlignment="1" applyProtection="1">
      <alignment horizontal="center"/>
      <protection hidden="1"/>
    </xf>
    <xf numFmtId="0" fontId="0" fillId="2" borderId="3" xfId="0" applyFill="1" applyBorder="1" applyAlignment="1" applyProtection="1">
      <alignment horizontal="center"/>
      <protection hidden="1"/>
    </xf>
    <xf numFmtId="0" fontId="4" fillId="3" borderId="4" xfId="0" applyFont="1" applyFill="1" applyBorder="1" applyAlignment="1" applyProtection="1">
      <alignment horizontal="center"/>
      <protection hidden="1"/>
    </xf>
    <xf numFmtId="0" fontId="4" fillId="3" borderId="5" xfId="0" applyFont="1" applyFill="1" applyBorder="1" applyAlignment="1" applyProtection="1">
      <alignment horizontal="center"/>
      <protection hidden="1"/>
    </xf>
    <xf numFmtId="0" fontId="4" fillId="3" borderId="6" xfId="0" applyFont="1" applyFill="1" applyBorder="1" applyAlignment="1" applyProtection="1">
      <alignment horizontal="center"/>
      <protection hidden="1"/>
    </xf>
    <xf numFmtId="0" fontId="5" fillId="0" borderId="23" xfId="0" applyFont="1" applyBorder="1" applyAlignment="1" applyProtection="1">
      <alignment horizontal="center" wrapText="1"/>
      <protection hidden="1"/>
    </xf>
    <xf numFmtId="0" fontId="5" fillId="0" borderId="18"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tabSelected="1" view="pageLayout" zoomScaleNormal="100" zoomScaleSheetLayoutView="100" workbookViewId="0">
      <selection activeCell="E18" sqref="E18"/>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 min="6" max="6" width="11.140625" bestFit="1" customWidth="1"/>
  </cols>
  <sheetData>
    <row r="1" spans="1:6" ht="27.2" customHeight="1" thickTop="1" x14ac:dyDescent="0.3">
      <c r="A1" s="62" t="s">
        <v>0</v>
      </c>
      <c r="B1" s="63"/>
      <c r="C1" s="63"/>
      <c r="D1" s="63"/>
      <c r="E1" s="64"/>
    </row>
    <row r="2" spans="1:6" ht="21.75" thickBot="1" x14ac:dyDescent="0.4">
      <c r="A2" s="65" t="s">
        <v>1</v>
      </c>
      <c r="B2" s="66"/>
      <c r="C2" s="66"/>
      <c r="D2" s="66"/>
      <c r="E2" s="67"/>
    </row>
    <row r="3" spans="1:6" ht="40.5" customHeight="1" thickBot="1" x14ac:dyDescent="0.4">
      <c r="A3" s="29" t="s">
        <v>57</v>
      </c>
      <c r="B3" s="1" t="s">
        <v>2</v>
      </c>
      <c r="C3" s="2">
        <v>35</v>
      </c>
      <c r="D3" s="1" t="s">
        <v>3</v>
      </c>
      <c r="E3" s="27" t="s">
        <v>58</v>
      </c>
    </row>
    <row r="4" spans="1:6" ht="15.75" thickBot="1" x14ac:dyDescent="0.3">
      <c r="A4" s="3" t="s">
        <v>4</v>
      </c>
      <c r="B4" s="1">
        <v>4400036778</v>
      </c>
      <c r="C4" s="1" t="s">
        <v>5</v>
      </c>
      <c r="D4" s="38" t="s">
        <v>6</v>
      </c>
      <c r="E4" s="39"/>
    </row>
    <row r="5" spans="1:6" ht="21" x14ac:dyDescent="0.35">
      <c r="A5" s="40" t="s">
        <v>7</v>
      </c>
      <c r="B5" s="41"/>
      <c r="C5" s="41"/>
      <c r="D5" s="41"/>
      <c r="E5" s="42"/>
    </row>
    <row r="6" spans="1:6" x14ac:dyDescent="0.25">
      <c r="A6" s="4" t="s">
        <v>8</v>
      </c>
      <c r="B6" s="5" t="s">
        <v>9</v>
      </c>
      <c r="C6" s="5" t="s">
        <v>10</v>
      </c>
      <c r="D6" s="5" t="s">
        <v>11</v>
      </c>
      <c r="E6" s="6" t="s">
        <v>12</v>
      </c>
    </row>
    <row r="7" spans="1:6" x14ac:dyDescent="0.25">
      <c r="A7" s="7" t="s">
        <v>13</v>
      </c>
      <c r="B7" s="8" t="s">
        <v>14</v>
      </c>
      <c r="C7" s="9">
        <v>27198</v>
      </c>
      <c r="D7" s="10"/>
      <c r="E7" s="11">
        <f>$C7*D7</f>
        <v>0</v>
      </c>
      <c r="F7" s="30"/>
    </row>
    <row r="8" spans="1:6" ht="18.75" x14ac:dyDescent="0.3">
      <c r="A8" s="43" t="s">
        <v>15</v>
      </c>
      <c r="B8" s="44"/>
      <c r="C8" s="44"/>
      <c r="D8" s="44"/>
      <c r="E8" s="45"/>
    </row>
    <row r="9" spans="1:6" ht="14.45" customHeight="1" x14ac:dyDescent="0.25">
      <c r="A9" s="25" t="s">
        <v>16</v>
      </c>
      <c r="B9" s="26"/>
      <c r="C9" s="68" t="s">
        <v>17</v>
      </c>
      <c r="D9" s="69"/>
      <c r="E9" s="26" t="s">
        <v>55</v>
      </c>
    </row>
    <row r="10" spans="1:6" ht="18.75" x14ac:dyDescent="0.3">
      <c r="A10" s="46" t="s">
        <v>18</v>
      </c>
      <c r="B10" s="47"/>
      <c r="C10" s="47"/>
      <c r="D10" s="47"/>
      <c r="E10" s="48"/>
    </row>
    <row r="11" spans="1:6" x14ac:dyDescent="0.25">
      <c r="A11" s="14" t="s">
        <v>19</v>
      </c>
      <c r="B11" s="12" t="s">
        <v>20</v>
      </c>
      <c r="C11" s="12" t="s">
        <v>21</v>
      </c>
      <c r="D11" s="12" t="s">
        <v>22</v>
      </c>
      <c r="E11" s="13" t="s">
        <v>12</v>
      </c>
    </row>
    <row r="12" spans="1:6" x14ac:dyDescent="0.25">
      <c r="A12" s="7" t="s">
        <v>23</v>
      </c>
      <c r="B12" s="15" t="s">
        <v>24</v>
      </c>
      <c r="C12" s="16" t="s">
        <v>25</v>
      </c>
      <c r="D12" s="10"/>
      <c r="E12" s="11">
        <f>IF(D12="YES","NC",0)</f>
        <v>0</v>
      </c>
      <c r="F12" s="30"/>
    </row>
    <row r="13" spans="1:6" x14ac:dyDescent="0.25">
      <c r="A13" s="7" t="s">
        <v>26</v>
      </c>
      <c r="B13" s="15" t="s">
        <v>27</v>
      </c>
      <c r="C13" s="16" t="s">
        <v>25</v>
      </c>
      <c r="D13" s="10"/>
      <c r="E13" s="11">
        <f>IF(D13="YES","NC",0)</f>
        <v>0</v>
      </c>
      <c r="F13" s="30"/>
    </row>
    <row r="14" spans="1:6" x14ac:dyDescent="0.25">
      <c r="A14" s="7" t="s">
        <v>28</v>
      </c>
      <c r="B14" s="15" t="s">
        <v>29</v>
      </c>
      <c r="C14" s="16">
        <v>265</v>
      </c>
      <c r="D14" s="10"/>
      <c r="E14" s="11">
        <f>IF(D14="Yes",$C14*SUM($D$7:$D$7),0)</f>
        <v>0</v>
      </c>
      <c r="F14" s="30"/>
    </row>
    <row r="15" spans="1:6" x14ac:dyDescent="0.25">
      <c r="A15" s="7" t="s">
        <v>30</v>
      </c>
      <c r="B15" s="15" t="s">
        <v>31</v>
      </c>
      <c r="C15" s="16">
        <v>625</v>
      </c>
      <c r="D15" s="10"/>
      <c r="E15" s="11">
        <f>IF(D15="Yes",$C15*SUM($D$7:$D$7),0)</f>
        <v>0</v>
      </c>
      <c r="F15" s="30"/>
    </row>
    <row r="16" spans="1:6" x14ac:dyDescent="0.25">
      <c r="A16" s="7" t="s">
        <v>32</v>
      </c>
      <c r="B16" s="15" t="s">
        <v>33</v>
      </c>
      <c r="C16" s="16" t="s">
        <v>34</v>
      </c>
      <c r="D16" s="10"/>
      <c r="E16" s="11">
        <f>IF(D16="YES","NC",0)</f>
        <v>0</v>
      </c>
      <c r="F16" s="30"/>
    </row>
    <row r="17" spans="1:6" x14ac:dyDescent="0.25">
      <c r="A17" s="7" t="s">
        <v>35</v>
      </c>
      <c r="B17" s="15">
        <v>942</v>
      </c>
      <c r="C17" s="16">
        <v>42</v>
      </c>
      <c r="D17" s="10"/>
      <c r="E17" s="11">
        <f>IF(D17="Yes",$C17*SUM($D$7:$D$7),0)</f>
        <v>0</v>
      </c>
      <c r="F17" s="30"/>
    </row>
    <row r="18" spans="1:6" x14ac:dyDescent="0.25">
      <c r="A18" s="49"/>
      <c r="B18" s="50"/>
      <c r="C18" s="50"/>
      <c r="D18" s="8" t="s">
        <v>36</v>
      </c>
      <c r="E18" s="17">
        <f>IF(SUM(D7:D7)=0,0,SUM(E7:E7,E12:E17)/SUM(D7:D7))</f>
        <v>0</v>
      </c>
      <c r="F18" s="30"/>
    </row>
    <row r="19" spans="1:6" ht="18.75" x14ac:dyDescent="0.3">
      <c r="A19" s="51" t="s">
        <v>37</v>
      </c>
      <c r="B19" s="52"/>
      <c r="C19" s="52"/>
      <c r="D19" s="52"/>
      <c r="E19" s="53"/>
      <c r="F19" s="30"/>
    </row>
    <row r="20" spans="1:6" x14ac:dyDescent="0.25">
      <c r="A20" s="49" t="s">
        <v>38</v>
      </c>
      <c r="B20" s="50"/>
      <c r="C20" s="50"/>
      <c r="D20" s="50"/>
      <c r="E20" s="11">
        <f>ROUND(0.0035*E18,2)</f>
        <v>0</v>
      </c>
      <c r="F20" s="30"/>
    </row>
    <row r="21" spans="1:6" x14ac:dyDescent="0.25">
      <c r="A21" s="54" t="s">
        <v>39</v>
      </c>
      <c r="B21" s="55"/>
      <c r="C21" s="55"/>
      <c r="D21" s="56"/>
      <c r="E21" s="11">
        <f>5*2.25</f>
        <v>11.25</v>
      </c>
    </row>
    <row r="22" spans="1:6" x14ac:dyDescent="0.25">
      <c r="A22" s="49" t="s">
        <v>40</v>
      </c>
      <c r="B22" s="50"/>
      <c r="C22" s="50"/>
      <c r="D22" s="50"/>
      <c r="E22" s="11">
        <v>20</v>
      </c>
    </row>
    <row r="23" spans="1:6" x14ac:dyDescent="0.25">
      <c r="A23" s="49" t="s">
        <v>41</v>
      </c>
      <c r="B23" s="50"/>
      <c r="C23" s="50"/>
      <c r="D23" s="8" t="s">
        <v>36</v>
      </c>
      <c r="E23" s="11">
        <f>IF(SUM(E18:E22)&lt;100,0,SUM(E18:E22))</f>
        <v>0</v>
      </c>
      <c r="F23" s="30"/>
    </row>
    <row r="24" spans="1:6" x14ac:dyDescent="0.25">
      <c r="A24" s="49" t="s">
        <v>42</v>
      </c>
      <c r="B24" s="50"/>
      <c r="C24" s="50"/>
      <c r="D24" s="8" t="str">
        <f>IF(SUM(D7:D7)=0,"",IF(SUM(D7:D7)=1,"1 Vehicle",SUM(D7:D7)&amp;" Vehicles"))</f>
        <v/>
      </c>
      <c r="E24" s="11">
        <f>E23*SUM(D7:D17)</f>
        <v>0</v>
      </c>
    </row>
    <row r="25" spans="1:6" ht="18.75" x14ac:dyDescent="0.3">
      <c r="A25" s="57" t="s">
        <v>43</v>
      </c>
      <c r="B25" s="58"/>
      <c r="C25" s="58"/>
      <c r="D25" s="58"/>
      <c r="E25" s="59"/>
    </row>
    <row r="26" spans="1:6" x14ac:dyDescent="0.25">
      <c r="A26" s="18" t="s">
        <v>44</v>
      </c>
      <c r="B26" s="60"/>
      <c r="C26" s="60"/>
      <c r="D26" s="19" t="s">
        <v>45</v>
      </c>
      <c r="E26" s="20"/>
    </row>
    <row r="27" spans="1:6" x14ac:dyDescent="0.25">
      <c r="A27" s="18" t="s">
        <v>46</v>
      </c>
      <c r="B27" s="60"/>
      <c r="C27" s="60"/>
      <c r="D27" s="19" t="s">
        <v>47</v>
      </c>
      <c r="E27" s="28"/>
    </row>
    <row r="28" spans="1:6" x14ac:dyDescent="0.25">
      <c r="A28" s="18" t="s">
        <v>48</v>
      </c>
      <c r="B28" s="60"/>
      <c r="C28" s="60"/>
      <c r="D28" s="19" t="s">
        <v>49</v>
      </c>
      <c r="E28" s="20"/>
    </row>
    <row r="29" spans="1:6" ht="18.75" x14ac:dyDescent="0.3">
      <c r="A29" s="57" t="s">
        <v>50</v>
      </c>
      <c r="B29" s="58"/>
      <c r="C29" s="58"/>
      <c r="D29" s="58"/>
      <c r="E29" s="59"/>
    </row>
    <row r="30" spans="1:6" x14ac:dyDescent="0.25">
      <c r="A30" s="21" t="s">
        <v>6</v>
      </c>
      <c r="B30" s="61" t="s">
        <v>51</v>
      </c>
      <c r="C30" s="61"/>
      <c r="D30" s="22" t="s">
        <v>52</v>
      </c>
      <c r="E30" s="23">
        <v>310062165</v>
      </c>
    </row>
    <row r="31" spans="1:6" x14ac:dyDescent="0.25">
      <c r="A31" s="18" t="s">
        <v>46</v>
      </c>
      <c r="B31" s="33" t="s">
        <v>53</v>
      </c>
      <c r="C31" s="33"/>
      <c r="D31" s="33"/>
      <c r="E31" s="34"/>
    </row>
    <row r="32" spans="1:6" ht="15.75" thickBot="1" x14ac:dyDescent="0.3">
      <c r="A32" s="24" t="s">
        <v>48</v>
      </c>
      <c r="B32" s="35" t="s">
        <v>54</v>
      </c>
      <c r="C32" s="36"/>
      <c r="D32" s="36"/>
      <c r="E32" s="37"/>
    </row>
    <row r="33" spans="2:2" ht="15.75" thickTop="1" x14ac:dyDescent="0.25"/>
    <row r="45" spans="2:2" x14ac:dyDescent="0.25">
      <c r="B45" t="s">
        <v>55</v>
      </c>
    </row>
  </sheetData>
  <sheetProtection algorithmName="SHA-512" hashValue="C5bN/d3KLaEhlagpukXQUuj/15vxUjC2AQCXzcBovY4RB/pVNpeXRAn73T/rCiJ9bHra0RFWzLlEmZ+x4FSFlw==" saltValue="EotbJxaNe4z10zI+PIvQ+A==" spinCount="100000" sheet="1" objects="1" scenarios="1"/>
  <mergeCells count="7">
    <mergeCell ref="B26:C26"/>
    <mergeCell ref="B27:C27"/>
    <mergeCell ref="B28:C28"/>
    <mergeCell ref="B30:C30"/>
    <mergeCell ref="A1:E1"/>
    <mergeCell ref="A2:E2"/>
    <mergeCell ref="C9:D9"/>
  </mergeCells>
  <dataValidations disablePrompts="1" count="1">
    <dataValidation type="list" allowBlank="1" showInputMessage="1" showErrorMessage="1" sqref="D12:D17" xr:uid="{00000000-0002-0000-0000-000000000000}">
      <formula1>"Yes, "</formula1>
    </dataValidation>
  </dataValidations>
  <pageMargins left="0.25" right="0.25" top="0.75" bottom="0.75" header="0.3" footer="0.3"/>
  <pageSetup fitToHeight="0" orientation="portrait" r:id="rId1"/>
  <headerFooter>
    <oddHeader xml:space="preserve">&amp;CPO# ____________________________&amp;R11/1/2026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6" sqref="A6"/>
    </sheetView>
  </sheetViews>
  <sheetFormatPr defaultRowHeight="15" x14ac:dyDescent="0.25"/>
  <cols>
    <col min="1" max="1" width="104.28515625" bestFit="1" customWidth="1"/>
  </cols>
  <sheetData>
    <row r="1" spans="1:1" ht="21.75" thickBot="1" x14ac:dyDescent="0.4">
      <c r="A1" s="31" t="s">
        <v>1</v>
      </c>
    </row>
    <row r="2" spans="1:1" ht="180.75" thickBot="1" x14ac:dyDescent="0.3">
      <c r="A2" s="32" t="s">
        <v>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C9492A-13C4-4807-AC7E-519A0C75228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CE95A87-D442-4D81-A03C-EACE6EB303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11EB851-0555-4EB9-BAAF-EC690415AC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35 - Maverick</vt:lpstr>
      <vt:lpstr>Instructions</vt:lpstr>
      <vt:lpstr>'Line 35 - Maverick'!Print_Area</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2019-01-08T20:27:27Z</dcterms:created>
  <dcterms:modified xsi:type="dcterms:W3CDTF">2026-10-19T20:31:49Z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