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9 - Vendors\Eric Meyers\"/>
    </mc:Choice>
  </mc:AlternateContent>
  <bookViews>
    <workbookView xWindow="0" yWindow="0" windowWidth="28800" windowHeight="1230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E29" i="1"/>
  <c r="E19" i="1" l="1"/>
  <c r="E28" i="1"/>
  <c r="E27" i="1"/>
  <c r="E26" i="1"/>
  <c r="E25" i="1"/>
  <c r="E24" i="1"/>
  <c r="E22" i="1"/>
  <c r="E21" i="1"/>
  <c r="E20" i="1"/>
  <c r="E18" i="1"/>
  <c r="E11" i="1"/>
  <c r="E8" i="1"/>
  <c r="E30" i="1" l="1"/>
  <c r="E32" i="1" s="1"/>
  <c r="E35" i="1" s="1"/>
  <c r="E36" i="1" s="1"/>
</calcChain>
</file>

<file path=xl/sharedStrings.xml><?xml version="1.0" encoding="utf-8"?>
<sst xmlns="http://schemas.openxmlformats.org/spreadsheetml/2006/main" count="89" uniqueCount="80">
  <si>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</si>
  <si>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</si>
  <si>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</si>
  <si>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</si>
  <si>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</si>
  <si>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</si>
  <si>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</si>
  <si>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Gerry Lane Chevrolet</t>
  </si>
  <si>
    <t>Base Vehicle</t>
  </si>
  <si>
    <t>Vehicle Description</t>
  </si>
  <si>
    <t>Order Code</t>
  </si>
  <si>
    <t>Unit Price</t>
  </si>
  <si>
    <t>Quantity</t>
  </si>
  <si>
    <t>Extended Price</t>
  </si>
  <si>
    <t>RWD with 5.3L EcoTec3 V8 Engine</t>
  </si>
  <si>
    <t>Optional Configurations</t>
  </si>
  <si>
    <t>Description</t>
  </si>
  <si>
    <t>4WD with 5.3L EcoTec3 V8 Engine</t>
  </si>
  <si>
    <t>Available Exterior Colors</t>
  </si>
  <si>
    <t>(GAZ) Summit White</t>
  </si>
  <si>
    <t>(GBA) Black</t>
  </si>
  <si>
    <t>Optional Equipment</t>
  </si>
  <si>
    <t>Option Description</t>
  </si>
  <si>
    <t>Option Code</t>
  </si>
  <si>
    <t>Option Unit Price</t>
  </si>
  <si>
    <t>Add Option</t>
  </si>
  <si>
    <t>Cloth Front 40/20/40 Individual Seats</t>
  </si>
  <si>
    <t>AZ3</t>
  </si>
  <si>
    <t>NC</t>
  </si>
  <si>
    <t>Cloth Bucket Seats with Console</t>
  </si>
  <si>
    <t>Content Theft Alarm Disable</t>
  </si>
  <si>
    <t>UTQ</t>
  </si>
  <si>
    <t>Carpet Floor Covering</t>
  </si>
  <si>
    <t>B30</t>
  </si>
  <si>
    <t>Cargo Security Shade</t>
  </si>
  <si>
    <t>VRS</t>
  </si>
  <si>
    <t>Delete Daytime Running Lamps and Automatic Headlamps</t>
  </si>
  <si>
    <t>9G8</t>
  </si>
  <si>
    <t>Non-Tinted Glass</t>
  </si>
  <si>
    <t>AKP</t>
  </si>
  <si>
    <t>Recovery Hooks</t>
  </si>
  <si>
    <t>V76</t>
  </si>
  <si>
    <t>Remote Vehicle Start</t>
  </si>
  <si>
    <t>BTV</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</si>
  <si>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</si>
  <si>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</si>
  <si>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</si>
  <si>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</si>
  <si>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</si>
  <si>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</si>
  <si>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</si>
  <si>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</si>
  <si>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
  </si>
  <si>
    <t>Agency  Information</t>
  </si>
  <si>
    <t>Delivery Point of Contact Name:</t>
  </si>
  <si>
    <t>LPAA Approval No</t>
  </si>
  <si>
    <t>Phone:</t>
  </si>
  <si>
    <t>Requisition No</t>
  </si>
  <si>
    <t>Email:</t>
  </si>
  <si>
    <t>Shopping Cart</t>
  </si>
  <si>
    <t>Vendor Information</t>
  </si>
  <si>
    <t>Eric Meyers</t>
  </si>
  <si>
    <t xml:space="preserve">Vendor No. </t>
  </si>
  <si>
    <t>225-268-7160</t>
  </si>
  <si>
    <t>eric.meyers@gerrylane.com</t>
  </si>
  <si>
    <t>A50</t>
  </si>
  <si>
    <t>90-120 days</t>
  </si>
  <si>
    <t>CK10706-1FL</t>
  </si>
  <si>
    <t>STD</t>
  </si>
  <si>
    <t>5Y1</t>
  </si>
  <si>
    <t>Front Center Seat (20%) delete</t>
  </si>
  <si>
    <t>Safety and Alert Package</t>
  </si>
  <si>
    <t>PQA</t>
  </si>
  <si>
    <t>20" Painted Wheels</t>
  </si>
  <si>
    <t>PD4</t>
  </si>
  <si>
    <t>Chevrolet Tahoe</t>
  </si>
  <si>
    <t>CC10706-1FL</t>
  </si>
  <si>
    <t>(G6M) Dark Ash</t>
  </si>
  <si>
    <t>(GXP) Lakeshore Blue</t>
  </si>
  <si>
    <t>(GXD) Sterling Gray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</si>
</sst>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3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5">
    <xf numFmtId="0" fontId="0" fillId="0" borderId="0" xfId="0"/>
    <xf numFmtId="0" fontId="6" fillId="0" borderId="10"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Fill="1" applyBorder="1" applyAlignment="1" applyProtection="1">
      <alignment horizontal="center"/>
      <protection hidden="1"/>
    </xf>
    <xf numFmtId="0" fontId="2" fillId="0" borderId="11" xfId="0" applyFont="1" applyBorder="1" applyAlignment="1" applyProtection="1">
      <alignment horizontal="center"/>
      <protection hidden="1"/>
    </xf>
    <xf numFmtId="0" fontId="2" fillId="0" borderId="12"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22" xfId="0" applyFill="1" applyBorder="1" applyAlignment="1" applyProtection="1">
      <alignment horizontal="center" wrapText="1"/>
      <protection locked="0"/>
    </xf>
    <xf numFmtId="0" fontId="0" fillId="5" borderId="24" xfId="0" applyFill="1" applyBorder="1" applyAlignment="1" applyProtection="1">
      <alignment horizontal="center" wrapText="1"/>
      <protection locked="0"/>
    </xf>
    <xf numFmtId="0" fontId="0" fillId="0" borderId="5" xfId="0" applyBorder="1" applyAlignment="1" applyProtection="1">
      <alignment horizontal="center"/>
      <protection hidden="1"/>
    </xf>
    <xf numFmtId="44" fontId="0" fillId="0" borderId="5" xfId="1" applyFont="1" applyBorder="1" applyAlignment="1" applyProtection="1">
      <alignment horizontal="right"/>
      <protection hidden="1"/>
    </xf>
    <xf numFmtId="44" fontId="0" fillId="0" borderId="6" xfId="0" applyNumberFormat="1" applyBorder="1" applyAlignment="1" applyProtection="1">
      <alignment horizontal="center"/>
      <protection hidden="1"/>
    </xf>
    <xf numFmtId="0" fontId="0" fillId="0" borderId="4" xfId="0" applyFont="1" applyFill="1" applyBorder="1" applyAlignment="1">
      <alignment horizontal="right"/>
    </xf>
    <xf numFmtId="0" fontId="0" fillId="0" borderId="5" xfId="0" applyFont="1" applyFill="1" applyBorder="1"/>
    <xf numFmtId="0" fontId="0" fillId="5" borderId="6" xfId="0" applyFill="1" applyBorder="1" applyAlignment="1">
      <alignment horizontal="left"/>
    </xf>
    <xf numFmtId="0" fontId="2" fillId="0" borderId="4" xfId="0" applyFont="1" applyFill="1" applyBorder="1" applyAlignment="1">
      <alignment horizontal="right"/>
    </xf>
    <xf numFmtId="0" fontId="2" fillId="0" borderId="6" xfId="0" applyFont="1" applyFill="1" applyBorder="1" applyAlignment="1">
      <alignment horizontal="center"/>
    </xf>
    <xf numFmtId="0" fontId="0" fillId="0" borderId="28" xfId="0" applyFont="1" applyFill="1" applyBorder="1" applyAlignment="1">
      <alignment horizontal="right"/>
    </xf>
    <xf numFmtId="0" fontId="0" fillId="0" borderId="5" xfId="0" applyBorder="1" applyAlignment="1" applyProtection="1">
      <alignment horizontal="center"/>
      <protection hidden="1"/>
    </xf>
    <xf numFmtId="0" fontId="0" fillId="4" borderId="4" xfId="0" applyFill="1" applyBorder="1" applyAlignment="1" applyProtection="1">
      <alignment wrapText="1"/>
      <protection hidden="1"/>
    </xf>
    <xf numFmtId="0" fontId="0" fillId="4" borderId="5" xfId="0" applyFill="1" applyBorder="1" applyAlignment="1" applyProtection="1">
      <alignment horizontal="center"/>
      <protection hidden="1"/>
    </xf>
    <xf numFmtId="44" fontId="0" fillId="4" borderId="5" xfId="1" applyFont="1" applyFill="1" applyBorder="1" applyAlignment="1" applyProtection="1">
      <protection hidden="1"/>
    </xf>
    <xf numFmtId="0" fontId="0" fillId="4" borderId="5" xfId="0" applyFill="1" applyBorder="1" applyProtection="1">
      <protection locked="0"/>
    </xf>
    <xf numFmtId="44" fontId="0" fillId="4" borderId="6" xfId="0" applyNumberFormat="1" applyFill="1" applyBorder="1" applyProtection="1">
      <protection hidden="1"/>
    </xf>
    <xf numFmtId="0" fontId="0" fillId="4" borderId="0" xfId="0" applyFill="1"/>
    <xf numFmtId="0" fontId="0" fillId="0" borderId="4" xfId="0" applyFill="1" applyBorder="1" applyAlignment="1" applyProtection="1">
      <alignment wrapText="1"/>
      <protection hidden="1"/>
    </xf>
    <xf numFmtId="0" fontId="0" fillId="0" borderId="5" xfId="0" applyFill="1" applyBorder="1" applyAlignment="1" applyProtection="1">
      <alignment horizontal="center"/>
      <protection hidden="1"/>
    </xf>
    <xf numFmtId="44" fontId="0" fillId="0" borderId="5" xfId="1" applyFont="1" applyFill="1" applyBorder="1" applyAlignment="1" applyProtection="1">
      <protection hidden="1"/>
    </xf>
    <xf numFmtId="0" fontId="0" fillId="5" borderId="5" xfId="0" applyFill="1" applyBorder="1" applyAlignment="1" applyProtection="1">
      <alignment horizontal="center" wrapText="1"/>
      <protection locked="0"/>
    </xf>
    <xf numFmtId="0" fontId="7" fillId="0" borderId="6" xfId="0" applyFont="1" applyFill="1" applyBorder="1" applyAlignment="1" applyProtection="1">
      <alignment horizontal="center"/>
      <protection hidden="1"/>
    </xf>
    <xf numFmtId="0" fontId="0" fillId="5" borderId="5" xfId="0" applyFill="1" applyBorder="1" applyAlignment="1" applyProtection="1">
      <alignment horizontal="center" wrapText="1"/>
      <protection locked="0"/>
    </xf>
    <xf numFmtId="0" fontId="8" fillId="3" borderId="4" xfId="0" applyFont="1" applyFill="1" applyBorder="1" applyAlignment="1" applyProtection="1">
      <alignment horizontal="center"/>
      <protection hidden="1"/>
    </xf>
    <xf numFmtId="0" fontId="8" fillId="3" borderId="5" xfId="0" applyFont="1" applyFill="1" applyBorder="1" applyAlignment="1" applyProtection="1">
      <alignment horizontal="center"/>
      <protection hidden="1"/>
    </xf>
    <xf numFmtId="0" fontId="8" fillId="3" borderId="6" xfId="0" applyFont="1" applyFill="1" applyBorder="1" applyAlignment="1" applyProtection="1">
      <alignment horizontal="center"/>
      <protection hidden="1"/>
    </xf>
    <xf numFmtId="0" fontId="0" fillId="0" borderId="5" xfId="0" applyFill="1" applyBorder="1" applyAlignment="1">
      <alignment horizontal="left"/>
    </xf>
    <xf numFmtId="164" fontId="0" fillId="0" borderId="5" xfId="0" applyNumberFormat="1" applyFill="1" applyBorder="1" applyAlignment="1">
      <alignment horizontal="left"/>
    </xf>
    <xf numFmtId="164" fontId="0" fillId="0" borderId="6" xfId="0" applyNumberFormat="1" applyFill="1" applyBorder="1" applyAlignment="1">
      <alignment horizontal="left"/>
    </xf>
    <xf numFmtId="0" fontId="0" fillId="0" borderId="29" xfId="0" applyFill="1" applyBorder="1" applyAlignment="1">
      <alignment horizontal="left"/>
    </xf>
    <xf numFmtId="0" fontId="0" fillId="0" borderId="30" xfId="0" applyFill="1" applyBorder="1" applyAlignment="1">
      <alignment horizontal="left"/>
    </xf>
    <xf numFmtId="0" fontId="8" fillId="3" borderId="18" xfId="0" applyFont="1" applyFill="1" applyBorder="1" applyAlignment="1" applyProtection="1">
      <alignment horizontal="center" wrapText="1"/>
      <protection hidden="1"/>
    </xf>
    <xf numFmtId="0" fontId="8" fillId="3" borderId="19" xfId="0" applyFont="1" applyFill="1" applyBorder="1" applyAlignment="1" applyProtection="1">
      <alignment horizontal="center" wrapText="1"/>
      <protection hidden="1"/>
    </xf>
    <xf numFmtId="0" fontId="8" fillId="3" borderId="20" xfId="0" applyFont="1" applyFill="1" applyBorder="1" applyAlignment="1" applyProtection="1">
      <alignment horizontal="center" wrapText="1"/>
      <protection hidden="1"/>
    </xf>
    <xf numFmtId="0" fontId="8" fillId="3" borderId="18" xfId="0" applyFont="1" applyFill="1" applyBorder="1" applyAlignment="1" applyProtection="1">
      <alignment horizontal="center"/>
      <protection hidden="1"/>
    </xf>
    <xf numFmtId="0" fontId="8" fillId="3" borderId="19" xfId="0" applyFont="1" applyFill="1" applyBorder="1" applyAlignment="1" applyProtection="1">
      <alignment horizontal="center"/>
      <protection hidden="1"/>
    </xf>
    <xf numFmtId="0" fontId="8" fillId="3" borderId="20" xfId="0" applyFont="1" applyFill="1"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8" fillId="3" borderId="25" xfId="0" applyFont="1" applyFill="1" applyBorder="1" applyAlignment="1" applyProtection="1">
      <alignment horizontal="center"/>
      <protection hidden="1"/>
    </xf>
    <xf numFmtId="0" fontId="8" fillId="3" borderId="26" xfId="0" applyFont="1" applyFill="1" applyBorder="1" applyAlignment="1" applyProtection="1">
      <alignment horizontal="center"/>
      <protection hidden="1"/>
    </xf>
    <xf numFmtId="0" fontId="8" fillId="3" borderId="27" xfId="0" applyFont="1" applyFill="1" applyBorder="1" applyAlignment="1" applyProtection="1">
      <alignment horizontal="center"/>
      <protection hidden="1"/>
    </xf>
    <xf numFmtId="0" fontId="0" fillId="0" borderId="4" xfId="0" applyBorder="1" applyAlignment="1" applyProtection="1">
      <alignment horizontal="right"/>
      <protection hidden="1"/>
    </xf>
    <xf numFmtId="0" fontId="0" fillId="0" borderId="5" xfId="0" applyBorder="1" applyAlignment="1" applyProtection="1">
      <alignment horizontal="right"/>
      <protection hidden="1"/>
    </xf>
    <xf numFmtId="0" fontId="0" fillId="0" borderId="18" xfId="0" applyBorder="1" applyAlignment="1" applyProtection="1">
      <alignment horizontal="center" wrapText="1"/>
      <protection hidden="1"/>
    </xf>
    <xf numFmtId="0" fontId="0" fillId="0" borderId="32" xfId="0" applyBorder="1" applyAlignment="1" applyProtection="1">
      <alignment horizontal="center" wrapText="1"/>
      <protection hidden="1"/>
    </xf>
    <xf numFmtId="0" fontId="8" fillId="3" borderId="4" xfId="0" applyFont="1" applyFill="1" applyBorder="1" applyAlignment="1" applyProtection="1">
      <alignment horizontal="center" wrapText="1"/>
      <protection hidden="1"/>
    </xf>
    <xf numFmtId="0" fontId="8" fillId="3" borderId="5" xfId="0" applyFont="1" applyFill="1" applyBorder="1" applyAlignment="1" applyProtection="1">
      <alignment horizontal="center" wrapText="1"/>
      <protection hidden="1"/>
    </xf>
    <xf numFmtId="0" fontId="8" fillId="3" borderId="6" xfId="0" applyFont="1" applyFill="1" applyBorder="1" applyAlignment="1" applyProtection="1">
      <alignment horizontal="center" wrapText="1"/>
      <protection hidden="1"/>
    </xf>
    <xf numFmtId="0" fontId="3" fillId="2" borderId="1"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3" xfId="0"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5" fillId="4" borderId="7" xfId="0" applyFont="1" applyFill="1" applyBorder="1" applyAlignment="1" applyProtection="1">
      <alignment horizontal="left" wrapText="1"/>
      <protection hidden="1"/>
    </xf>
    <xf numFmtId="0" fontId="5" fillId="4" borderId="8" xfId="0" applyFont="1" applyFill="1" applyBorder="1" applyAlignment="1" applyProtection="1">
      <alignment horizontal="left" wrapText="1"/>
      <protection hidden="1"/>
    </xf>
    <xf numFmtId="0" fontId="5" fillId="4" borderId="9" xfId="0" applyFont="1" applyFill="1" applyBorder="1" applyAlignment="1" applyProtection="1">
      <alignment horizontal="left" wrapText="1"/>
      <protection hidden="1"/>
    </xf>
    <xf numFmtId="0" fontId="2" fillId="0" borderId="13" xfId="0" applyFont="1" applyBorder="1" applyAlignment="1" applyProtection="1">
      <alignment horizontal="center"/>
      <protection hidden="1"/>
    </xf>
    <xf numFmtId="0" fontId="2" fillId="0" borderId="14" xfId="0" applyFont="1" applyBorder="1" applyAlignment="1" applyProtection="1">
      <alignment horizontal="center"/>
      <protection hidden="1"/>
    </xf>
    <xf numFmtId="0" fontId="6" fillId="3" borderId="15" xfId="0" applyFont="1" applyFill="1" applyBorder="1" applyAlignment="1" applyProtection="1">
      <alignment horizontal="center"/>
      <protection hidden="1"/>
    </xf>
    <xf numFmtId="0" fontId="6" fillId="3" borderId="16" xfId="0" applyFont="1" applyFill="1" applyBorder="1" applyAlignment="1" applyProtection="1">
      <alignment horizontal="center"/>
      <protection hidden="1"/>
    </xf>
    <xf numFmtId="0" fontId="6" fillId="3" borderId="17" xfId="0" applyFont="1" applyFill="1" applyBorder="1" applyAlignment="1" applyProtection="1">
      <alignment horizontal="center"/>
      <protection hidden="1"/>
    </xf>
    <xf numFmtId="44" fontId="0" fillId="0" borderId="5" xfId="1" applyFont="1" applyFill="1" applyBorder="1" applyProtection="1">
      <protection hidden="1"/>
    </xf>
    <xf numFmtId="0" fontId="0" fillId="0" borderId="21" xfId="0" applyFill="1" applyBorder="1" applyAlignment="1" applyProtection="1">
      <alignment horizontal="center" wrapText="1"/>
      <protection hidden="1"/>
    </xf>
    <xf numFmtId="0" fontId="0" fillId="0" borderId="4" xfId="0" applyFill="1" applyBorder="1" applyAlignment="1" applyProtection="1">
      <alignment horizontal="center" wrapText="1"/>
      <protection hidden="1"/>
    </xf>
    <xf numFmtId="0" fontId="0" fillId="0" borderId="23" xfId="0" applyFill="1" applyBorder="1" applyAlignment="1" applyProtection="1">
      <alignment horizontal="center" wrapText="1"/>
      <protection hidden="1"/>
    </xf>
    <xf numFmtId="0" fontId="0" fillId="0" borderId="31" xfId="0" applyFill="1" applyBorder="1" applyAlignment="1" applyProtection="1">
      <alignment horizontal="center" wrapText="1"/>
      <protection hidden="1"/>
    </xf>
    <xf numFmtId="0" fontId="0" fillId="0" borderId="32" xfId="0" applyFill="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tabSelected="1" view="pageLayout" zoomScaleNormal="100" workbookViewId="0">
      <selection activeCell="B22" sqref="B22"/>
    </sheetView>
  </sheetViews>
  <sheetFormatPr defaultRowHeight="14.5" x14ac:dyDescent="0.35"/>
  <cols>
    <col min="1" max="1" width="33.7265625" customWidth="1"/>
    <col min="2" max="2" width="14.26953125" customWidth="1"/>
    <col min="3" max="3" width="16.7265625" customWidth="1"/>
    <col min="4" max="4" width="17.26953125" bestFit="1" customWidth="1"/>
    <col min="5" max="5" width="16.7265625" customWidth="1"/>
  </cols>
  <sheetData>
    <row r="1" spans="1:5" ht="27.25" customHeight="1" thickTop="1" x14ac:dyDescent="0.45">
      <c r="A1" s="65" t="s">
        <v>0</v>
      </c>
      <c r="B1" s="66"/>
      <c r="C1" s="66"/>
      <c r="D1" s="66"/>
      <c r="E1" s="67"/>
    </row>
    <row r="2" spans="1:5" ht="21" customHeight="1" x14ac:dyDescent="0.5">
      <c r="A2" s="68" t="s">
        <v>1</v>
      </c>
      <c r="B2" s="69"/>
      <c r="C2" s="69"/>
      <c r="D2" s="69"/>
      <c r="E2" s="70"/>
    </row>
    <row r="3" spans="1:5" ht="178.5" customHeight="1" thickBot="1" x14ac:dyDescent="0.4">
      <c r="A3" s="71" t="s">
        <v>2</v>
      </c>
      <c r="B3" s="72"/>
      <c r="C3" s="72"/>
      <c r="D3" s="72"/>
      <c r="E3" s="73"/>
    </row>
    <row r="4" spans="1:5" ht="21.5" thickBot="1" x14ac:dyDescent="0.55000000000000004">
      <c r="A4" s="1" t="s">
        <v>75</v>
      </c>
      <c r="B4" s="2" t="s">
        <v>3</v>
      </c>
      <c r="C4" s="3">
        <v>58</v>
      </c>
      <c r="D4" s="4" t="s">
        <v>4</v>
      </c>
      <c r="E4" s="37" t="s">
        <v>66</v>
      </c>
    </row>
    <row r="5" spans="1:5" ht="15" thickBot="1" x14ac:dyDescent="0.4">
      <c r="A5" s="5" t="s">
        <v>5</v>
      </c>
      <c r="B5" s="6">
        <v>4400023794</v>
      </c>
      <c r="C5" s="6" t="s">
        <v>6</v>
      </c>
      <c r="D5" s="74" t="s">
        <v>7</v>
      </c>
      <c r="E5" s="75"/>
    </row>
    <row r="6" spans="1:5" ht="21" customHeight="1" x14ac:dyDescent="0.5">
      <c r="A6" s="76" t="s">
        <v>8</v>
      </c>
      <c r="B6" s="77"/>
      <c r="C6" s="77"/>
      <c r="D6" s="77"/>
      <c r="E6" s="78"/>
    </row>
    <row r="7" spans="1:5" x14ac:dyDescent="0.35">
      <c r="A7" s="7" t="s">
        <v>9</v>
      </c>
      <c r="B7" s="8" t="s">
        <v>10</v>
      </c>
      <c r="C7" s="8" t="s">
        <v>11</v>
      </c>
      <c r="D7" s="8" t="s">
        <v>12</v>
      </c>
      <c r="E7" s="9" t="s">
        <v>13</v>
      </c>
    </row>
    <row r="8" spans="1:5" x14ac:dyDescent="0.35">
      <c r="A8" s="10" t="s">
        <v>14</v>
      </c>
      <c r="B8" s="11" t="s">
        <v>76</v>
      </c>
      <c r="C8" s="79">
        <v>57336</v>
      </c>
      <c r="D8" s="12"/>
      <c r="E8" s="13">
        <f>$C8*D8</f>
        <v>0</v>
      </c>
    </row>
    <row r="9" spans="1:5" ht="18.75" customHeight="1" x14ac:dyDescent="0.45">
      <c r="A9" s="62" t="s">
        <v>15</v>
      </c>
      <c r="B9" s="63"/>
      <c r="C9" s="63"/>
      <c r="D9" s="63"/>
      <c r="E9" s="64"/>
    </row>
    <row r="10" spans="1:5" x14ac:dyDescent="0.35">
      <c r="A10" s="14" t="s">
        <v>16</v>
      </c>
      <c r="B10" s="8" t="s">
        <v>10</v>
      </c>
      <c r="C10" s="8" t="s">
        <v>11</v>
      </c>
      <c r="D10" s="8" t="s">
        <v>12</v>
      </c>
      <c r="E10" s="9" t="s">
        <v>13</v>
      </c>
    </row>
    <row r="11" spans="1:5" x14ac:dyDescent="0.35">
      <c r="A11" s="10" t="s">
        <v>17</v>
      </c>
      <c r="B11" s="11" t="s">
        <v>67</v>
      </c>
      <c r="C11" s="79">
        <v>63863.4</v>
      </c>
      <c r="D11" s="12"/>
      <c r="E11" s="13">
        <f>$C11*D11</f>
        <v>0</v>
      </c>
    </row>
    <row r="12" spans="1:5" ht="18.75" customHeight="1" x14ac:dyDescent="0.45">
      <c r="A12" s="47" t="s">
        <v>18</v>
      </c>
      <c r="B12" s="48"/>
      <c r="C12" s="48"/>
      <c r="D12" s="48"/>
      <c r="E12" s="49"/>
    </row>
    <row r="13" spans="1:5" x14ac:dyDescent="0.35">
      <c r="A13" s="80" t="s">
        <v>77</v>
      </c>
      <c r="B13" s="15"/>
      <c r="C13" s="83" t="s">
        <v>78</v>
      </c>
      <c r="D13" s="84"/>
      <c r="E13" s="15"/>
    </row>
    <row r="14" spans="1:5" x14ac:dyDescent="0.35">
      <c r="A14" s="81" t="s">
        <v>79</v>
      </c>
      <c r="B14" s="36"/>
      <c r="C14" s="83" t="s">
        <v>19</v>
      </c>
      <c r="D14" s="84"/>
      <c r="E14" s="36"/>
    </row>
    <row r="15" spans="1:5" x14ac:dyDescent="0.35">
      <c r="A15" s="82" t="s">
        <v>20</v>
      </c>
      <c r="B15" s="16"/>
      <c r="C15" s="60"/>
      <c r="D15" s="61"/>
      <c r="E15" s="16"/>
    </row>
    <row r="16" spans="1:5" ht="18.5" x14ac:dyDescent="0.45">
      <c r="A16" s="50" t="s">
        <v>21</v>
      </c>
      <c r="B16" s="51"/>
      <c r="C16" s="51"/>
      <c r="D16" s="51"/>
      <c r="E16" s="52"/>
    </row>
    <row r="17" spans="1:5" x14ac:dyDescent="0.35">
      <c r="A17" s="7" t="s">
        <v>22</v>
      </c>
      <c r="B17" s="8" t="s">
        <v>23</v>
      </c>
      <c r="C17" s="8" t="s">
        <v>24</v>
      </c>
      <c r="D17" s="8" t="s">
        <v>25</v>
      </c>
      <c r="E17" s="9" t="s">
        <v>13</v>
      </c>
    </row>
    <row r="18" spans="1:5" x14ac:dyDescent="0.35">
      <c r="A18" s="10" t="s">
        <v>26</v>
      </c>
      <c r="B18" s="17" t="s">
        <v>27</v>
      </c>
      <c r="C18" s="18" t="s">
        <v>28</v>
      </c>
      <c r="D18" s="12"/>
      <c r="E18" s="13">
        <f>IF(D18="YES","NC",0)</f>
        <v>0</v>
      </c>
    </row>
    <row r="19" spans="1:5" x14ac:dyDescent="0.35">
      <c r="A19" s="10" t="s">
        <v>70</v>
      </c>
      <c r="B19" s="26" t="s">
        <v>69</v>
      </c>
      <c r="C19" s="18" t="s">
        <v>68</v>
      </c>
      <c r="D19" s="12"/>
      <c r="E19" s="13">
        <f>IF(D19="YES","NC",0)</f>
        <v>0</v>
      </c>
    </row>
    <row r="20" spans="1:5" s="32" customFormat="1" x14ac:dyDescent="0.35">
      <c r="A20" s="27" t="s">
        <v>29</v>
      </c>
      <c r="B20" s="28" t="s">
        <v>65</v>
      </c>
      <c r="C20" s="29">
        <v>318.5</v>
      </c>
      <c r="D20" s="30"/>
      <c r="E20" s="31">
        <f t="shared" ref="E20:E29" si="0">IF(D20="Yes",$C20*SUM($D$8,$D$11),0)</f>
        <v>0</v>
      </c>
    </row>
    <row r="21" spans="1:5" s="32" customFormat="1" x14ac:dyDescent="0.35">
      <c r="A21" s="27" t="s">
        <v>30</v>
      </c>
      <c r="B21" s="28" t="s">
        <v>31</v>
      </c>
      <c r="C21" s="29">
        <v>45.5</v>
      </c>
      <c r="D21" s="30"/>
      <c r="E21" s="31">
        <f t="shared" si="0"/>
        <v>0</v>
      </c>
    </row>
    <row r="22" spans="1:5" s="32" customFormat="1" x14ac:dyDescent="0.35">
      <c r="A22" s="27" t="s">
        <v>32</v>
      </c>
      <c r="B22" s="28" t="s">
        <v>33</v>
      </c>
      <c r="C22" s="29">
        <v>177.45</v>
      </c>
      <c r="D22" s="30"/>
      <c r="E22" s="31">
        <f t="shared" si="0"/>
        <v>0</v>
      </c>
    </row>
    <row r="23" spans="1:5" s="32" customFormat="1" x14ac:dyDescent="0.35">
      <c r="A23" s="33" t="s">
        <v>71</v>
      </c>
      <c r="B23" s="34" t="s">
        <v>72</v>
      </c>
      <c r="C23" s="35">
        <v>359.45</v>
      </c>
      <c r="D23" s="30"/>
      <c r="E23" s="31">
        <f t="shared" si="0"/>
        <v>0</v>
      </c>
    </row>
    <row r="24" spans="1:5" s="32" customFormat="1" x14ac:dyDescent="0.35">
      <c r="A24" s="27" t="s">
        <v>34</v>
      </c>
      <c r="B24" s="28" t="s">
        <v>35</v>
      </c>
      <c r="C24" s="29">
        <v>236.6</v>
      </c>
      <c r="D24" s="30"/>
      <c r="E24" s="31">
        <f t="shared" si="0"/>
        <v>0</v>
      </c>
    </row>
    <row r="25" spans="1:5" s="32" customFormat="1" ht="29" x14ac:dyDescent="0.35">
      <c r="A25" s="27" t="s">
        <v>36</v>
      </c>
      <c r="B25" s="28" t="s">
        <v>37</v>
      </c>
      <c r="C25" s="29">
        <v>45.5</v>
      </c>
      <c r="D25" s="30"/>
      <c r="E25" s="31">
        <f t="shared" si="0"/>
        <v>0</v>
      </c>
    </row>
    <row r="26" spans="1:5" s="32" customFormat="1" x14ac:dyDescent="0.35">
      <c r="A26" s="27" t="s">
        <v>38</v>
      </c>
      <c r="B26" s="28" t="s">
        <v>39</v>
      </c>
      <c r="C26" s="29">
        <v>-268.45</v>
      </c>
      <c r="D26" s="30"/>
      <c r="E26" s="31">
        <f t="shared" si="0"/>
        <v>0</v>
      </c>
    </row>
    <row r="27" spans="1:5" s="32" customFormat="1" x14ac:dyDescent="0.35">
      <c r="A27" s="27" t="s">
        <v>40</v>
      </c>
      <c r="B27" s="28" t="s">
        <v>41</v>
      </c>
      <c r="C27" s="29">
        <v>45.5</v>
      </c>
      <c r="D27" s="30"/>
      <c r="E27" s="31">
        <f t="shared" si="0"/>
        <v>0</v>
      </c>
    </row>
    <row r="28" spans="1:5" s="32" customFormat="1" x14ac:dyDescent="0.35">
      <c r="A28" s="27" t="s">
        <v>42</v>
      </c>
      <c r="B28" s="28" t="s">
        <v>43</v>
      </c>
      <c r="C28" s="29">
        <v>273</v>
      </c>
      <c r="D28" s="30"/>
      <c r="E28" s="31">
        <f t="shared" si="0"/>
        <v>0</v>
      </c>
    </row>
    <row r="29" spans="1:5" s="32" customFormat="1" x14ac:dyDescent="0.35">
      <c r="A29" s="33" t="s">
        <v>73</v>
      </c>
      <c r="B29" s="34" t="s">
        <v>74</v>
      </c>
      <c r="C29" s="35">
        <v>704</v>
      </c>
      <c r="D29" s="30"/>
      <c r="E29" s="31">
        <f t="shared" si="0"/>
        <v>0</v>
      </c>
    </row>
    <row r="30" spans="1:5" s="32" customFormat="1" x14ac:dyDescent="0.35">
      <c r="A30" s="53" t="s">
        <v>44</v>
      </c>
      <c r="B30" s="54"/>
      <c r="C30" s="54"/>
      <c r="D30" s="11" t="s">
        <v>45</v>
      </c>
      <c r="E30" s="19">
        <f>IF(SUM(D8:D11)=0,0,SUM(E8:E29)/SUM(D8:D11))</f>
        <v>0</v>
      </c>
    </row>
    <row r="31" spans="1:5" ht="18.5" x14ac:dyDescent="0.45">
      <c r="A31" s="55" t="s">
        <v>46</v>
      </c>
      <c r="B31" s="56"/>
      <c r="C31" s="56"/>
      <c r="D31" s="56"/>
      <c r="E31" s="57"/>
    </row>
    <row r="32" spans="1:5" x14ac:dyDescent="0.35">
      <c r="A32" s="58" t="s">
        <v>47</v>
      </c>
      <c r="B32" s="59"/>
      <c r="C32" s="59"/>
      <c r="D32" s="59"/>
      <c r="E32" s="13">
        <f>ROUND(0.0035*E30,2)</f>
        <v>0</v>
      </c>
    </row>
    <row r="33" spans="1:5" x14ac:dyDescent="0.35">
      <c r="A33" s="58" t="s">
        <v>48</v>
      </c>
      <c r="B33" s="59"/>
      <c r="C33" s="59"/>
      <c r="D33" s="59"/>
      <c r="E33" s="13">
        <v>11.25</v>
      </c>
    </row>
    <row r="34" spans="1:5" x14ac:dyDescent="0.35">
      <c r="A34" s="58" t="s">
        <v>49</v>
      </c>
      <c r="B34" s="59"/>
      <c r="C34" s="59"/>
      <c r="D34" s="59"/>
      <c r="E34" s="13">
        <v>18</v>
      </c>
    </row>
    <row r="35" spans="1:5" x14ac:dyDescent="0.35">
      <c r="A35" s="53" t="s">
        <v>50</v>
      </c>
      <c r="B35" s="54"/>
      <c r="C35" s="54"/>
      <c r="D35" s="11" t="s">
        <v>45</v>
      </c>
      <c r="E35" s="13">
        <f>IF(SUM(E30:E34)&lt;100,0,SUM(E30:E34))</f>
        <v>0</v>
      </c>
    </row>
    <row r="36" spans="1:5" x14ac:dyDescent="0.35">
      <c r="A36" s="53" t="s">
        <v>51</v>
      </c>
      <c r="B36" s="54"/>
      <c r="C36" s="54"/>
      <c r="D36" s="11" t="s">
        <v>52</v>
      </c>
      <c r="E36" s="13">
        <f>E35*SUM(D5:D12)</f>
        <v>0</v>
      </c>
    </row>
    <row r="37" spans="1:5" ht="18.5" x14ac:dyDescent="0.45">
      <c r="A37" s="39" t="s">
        <v>53</v>
      </c>
      <c r="B37" s="40"/>
      <c r="C37" s="40"/>
      <c r="D37" s="40"/>
      <c r="E37" s="41"/>
    </row>
    <row r="38" spans="1:5" x14ac:dyDescent="0.35">
      <c r="A38" s="20" t="s">
        <v>54</v>
      </c>
      <c r="B38" s="38"/>
      <c r="C38" s="38"/>
      <c r="D38" s="21" t="s">
        <v>55</v>
      </c>
      <c r="E38" s="22"/>
    </row>
    <row r="39" spans="1:5" x14ac:dyDescent="0.35">
      <c r="A39" s="20" t="s">
        <v>56</v>
      </c>
      <c r="B39" s="38"/>
      <c r="C39" s="38"/>
      <c r="D39" s="21" t="s">
        <v>57</v>
      </c>
      <c r="E39" s="22"/>
    </row>
    <row r="40" spans="1:5" x14ac:dyDescent="0.35">
      <c r="A40" s="20" t="s">
        <v>58</v>
      </c>
      <c r="B40" s="38"/>
      <c r="C40" s="38"/>
      <c r="D40" s="21" t="s">
        <v>59</v>
      </c>
      <c r="E40" s="22"/>
    </row>
    <row r="41" spans="1:5" ht="18.5" x14ac:dyDescent="0.45">
      <c r="A41" s="39" t="s">
        <v>60</v>
      </c>
      <c r="B41" s="40"/>
      <c r="C41" s="40"/>
      <c r="D41" s="40"/>
      <c r="E41" s="41"/>
    </row>
    <row r="42" spans="1:5" x14ac:dyDescent="0.35">
      <c r="A42" s="23" t="s">
        <v>7</v>
      </c>
      <c r="B42" s="42" t="s">
        <v>61</v>
      </c>
      <c r="C42" s="42"/>
      <c r="D42" s="21" t="s">
        <v>62</v>
      </c>
      <c r="E42" s="24">
        <v>310012432</v>
      </c>
    </row>
    <row r="43" spans="1:5" x14ac:dyDescent="0.35">
      <c r="A43" s="20" t="s">
        <v>56</v>
      </c>
      <c r="B43" s="43" t="s">
        <v>63</v>
      </c>
      <c r="C43" s="43"/>
      <c r="D43" s="43"/>
      <c r="E43" s="44"/>
    </row>
    <row r="44" spans="1:5" ht="15" thickBot="1" x14ac:dyDescent="0.4">
      <c r="A44" s="25" t="s">
        <v>58</v>
      </c>
      <c r="B44" s="45" t="s">
        <v>64</v>
      </c>
      <c r="C44" s="45"/>
      <c r="D44" s="45"/>
      <c r="E44" s="46"/>
    </row>
    <row r="45" spans="1:5" ht="15" thickTop="1" x14ac:dyDescent="0.35"/>
  </sheetData>
  <protectedRanges>
    <protectedRange sqref="E38:E40" name="Range1"/>
  </protectedRanges>
  <mergeCells count="26">
    <mergeCell ref="A9:E9"/>
    <mergeCell ref="A1:E1"/>
    <mergeCell ref="A2:E2"/>
    <mergeCell ref="A3:E3"/>
    <mergeCell ref="D5:E5"/>
    <mergeCell ref="A6:E6"/>
    <mergeCell ref="B39:C39"/>
    <mergeCell ref="A12:E12"/>
    <mergeCell ref="A16:E16"/>
    <mergeCell ref="A30:C30"/>
    <mergeCell ref="A31:E31"/>
    <mergeCell ref="A32:D32"/>
    <mergeCell ref="A33:D33"/>
    <mergeCell ref="A34:D34"/>
    <mergeCell ref="A35:C35"/>
    <mergeCell ref="A36:C36"/>
    <mergeCell ref="A37:E37"/>
    <mergeCell ref="B38:C38"/>
    <mergeCell ref="C13:D13"/>
    <mergeCell ref="C14:D14"/>
    <mergeCell ref="C15:D15"/>
    <mergeCell ref="B40:C40"/>
    <mergeCell ref="A41:E41"/>
    <mergeCell ref="B42:C42"/>
    <mergeCell ref="B43:E43"/>
    <mergeCell ref="B44:E44"/>
  </mergeCells>
  <dataValidations disablePrompts="1" count="3">
    <dataValidation type="custom" allowBlank="1" showInputMessage="1" showErrorMessage="1" error="Only one vehicle configuration may be used on each spreadsheet." sqref="D11">
      <formula1>IF(ISBLANK(D8),TRUE,FALSE)</formula1>
    </dataValidation>
    <dataValidation type="custom" allowBlank="1" showInputMessage="1" showErrorMessage="1" error="Only one vehicle configuration may be used on each spreadsheet." sqref="D8">
      <formula1>IF(ISBLANK(D11),TRUE,FALSE)</formula1>
    </dataValidation>
    <dataValidation type="list" allowBlank="1" showInputMessage="1" showErrorMessage="1" error="Only Yes or No may be entered." sqref="D18:D29">
      <formula1>"Yes, No"</formula1>
    </dataValidation>
  </dataValidations>
  <pageMargins left="0.7" right="0.7" top="0.75" bottom="0.75" header="0.3" footer="0.3"/>
  <pageSetup scale="91" fitToHeight="0" orientation="portrait" r:id="rId1"/>
  <headerFooter>
    <oddHeader>&amp;R10/1/2024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535585-BBBD-4FF6-B5AF-AA709518F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D6A6B80-2226-41FE-931C-C34F1C6C5688}">
  <ds:schemaRefs>
    <ds:schemaRef ds:uri="http://schemas.microsoft.com/sharepoint/v3/contenttype/forms"/>
  </ds:schemaRefs>
</ds:datastoreItem>
</file>

<file path=customXml/itemProps3.xml><?xml version="1.0" encoding="utf-8"?>
<ds:datastoreItem xmlns:ds="http://schemas.openxmlformats.org/officeDocument/2006/customXml" ds:itemID="{9D9509A2-AA02-426F-9583-32C49DD9923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Amy Gotreaux</cp:lastModifiedBy>
  <cp:lastPrinted>2024-10-22T17:35:10Z</cp:lastPrinted>
  <dcterms:created xsi:type="dcterms:W3CDTF">2019-01-03T17:10:15Z</dcterms:created>
  <dcterms:modified xsi:type="dcterms:W3CDTF">2025-01-07T14:46:05Z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160600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