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_PEOPLE\TFairly\Documents for Website\"/>
    </mc:Choice>
  </mc:AlternateContent>
  <bookViews>
    <workbookView xWindow="0" yWindow="0" windowWidth="28800" windowHeight="11700"/>
  </bookViews>
  <sheets>
    <sheet name="STATE LAND SALES" sheetId="1" r:id="rId1"/>
  </sheets>
  <externalReferences>
    <externalReference r:id="rId2"/>
  </externalReferences>
  <definedNames>
    <definedName name="_xlnm._FilterDatabase" localSheetId="0" hidden="1">'STATE LAND SALES'!$A$1:$AG$749</definedName>
    <definedName name="Z_01060AE3_D584_482E_83A8_0369A02109AE_.wvu.FilterData" localSheetId="0" hidden="1">'STATE LAND SALES'!$A$1:$AG$749</definedName>
    <definedName name="Z_0FFA20AD_1F9A_4E7F_9C45_1493AD48D54B_.wvu.FilterData" localSheetId="0" hidden="1">'STATE LAND SALES'!$A$1:$AG$749</definedName>
    <definedName name="Z_17A3BEDA_AF06_459C_B580_C0176037CFA8_.wvu.FilterData" localSheetId="0" hidden="1">'STATE LAND SALES'!$A$1:$AG$749</definedName>
    <definedName name="Z_247E7587_C1CC_4EF1_B358_82C6907C79F0_.wvu.FilterData" localSheetId="0" hidden="1">'STATE LAND SALES'!$A$1:$AG$748</definedName>
    <definedName name="Z_2DB5E0A5_71CA_4DCE_A108_2F0209243974_.wvu.FilterData" localSheetId="0" hidden="1">'STATE LAND SALES'!$A$1:$AG$749</definedName>
    <definedName name="Z_30C150DA_7BA4_4B4D_8301_4EF054212899_.wvu.FilterData" localSheetId="0" hidden="1">'STATE LAND SALES'!$A$1:$AG$749</definedName>
    <definedName name="Z_4739FFAC_3D53_4CCB_9BE6_D8983D9A826D_.wvu.Cols" localSheetId="0" hidden="1">'STATE LAND SALES'!$V:$AD</definedName>
    <definedName name="Z_4739FFAC_3D53_4CCB_9BE6_D8983D9A826D_.wvu.FilterData" localSheetId="0" hidden="1">'STATE LAND SALES'!$A$1:$AG$749</definedName>
    <definedName name="Z_4739FFAC_3D53_4CCB_9BE6_D8983D9A826D_.wvu.PrintArea" localSheetId="0" hidden="1">'STATE LAND SALES'!$A$1:$AD$631</definedName>
    <definedName name="Z_4739FFAC_3D53_4CCB_9BE6_D8983D9A826D_.wvu.PrintTitles" localSheetId="0" hidden="1">'STATE LAND SALES'!$1:$1</definedName>
    <definedName name="Z_65D05A72_4CEC_4BAC_8B23_91715D9EF5AF_.wvu.FilterData" localSheetId="0" hidden="1">'STATE LAND SALES'!$A$1:$AG$749</definedName>
    <definedName name="Z_7213DFE5_BBDA_4BC7_A454_773E77ADF016_.wvu.FilterData" localSheetId="0" hidden="1">'STATE LAND SALES'!$A$1:$AG$749</definedName>
    <definedName name="Z_7C38D0E0_0501_4797_A402_4E36CBE99C28_.wvu.FilterData" localSheetId="0" hidden="1">'STATE LAND SALES'!$A$1:$AG$749</definedName>
    <definedName name="Z_9916999E_DE8B_46D8_B4B1_E48C5168E35F_.wvu.FilterData" localSheetId="0" hidden="1">'STATE LAND SALES'!$A$1:$AG$749</definedName>
    <definedName name="Z_D70C16B7_F484_4B0E_8CC0_F8F7282A2123_.wvu.FilterData" localSheetId="0" hidden="1">'STATE LAND SALES'!$A$1:$AG$749</definedName>
    <definedName name="Z_E65F78F2_A7AF_4E4B_9137_2F7D86B3C604_.wvu.FilterData" localSheetId="0" hidden="1">'STATE LAND SALES'!$A$1:$AG$749</definedName>
    <definedName name="Z_EE1626C7_2779_4FFE_B5D2_B0AD196EEB36_.wvu.FilterData" localSheetId="0" hidden="1">'STATE LAND SALES'!$A$1:$AG$749</definedName>
    <definedName name="Z_F64D69A4_F017_43D1_B2BC_A47EFD84A96B_.wvu.FilterData" localSheetId="0" hidden="1">'STATE LAND SALES'!$A$1:$AG$749</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31" i="1" l="1"/>
  <c r="T630" i="1"/>
  <c r="T629" i="1"/>
  <c r="T628" i="1"/>
  <c r="T627" i="1"/>
  <c r="T626" i="1"/>
  <c r="T625" i="1"/>
  <c r="T624" i="1"/>
  <c r="T620" i="1"/>
  <c r="D619" i="1"/>
  <c r="T618" i="1"/>
  <c r="T603" i="1"/>
  <c r="T602" i="1"/>
  <c r="T601" i="1"/>
  <c r="T600" i="1"/>
  <c r="T599" i="1"/>
  <c r="T598" i="1"/>
  <c r="T597" i="1"/>
  <c r="T596" i="1"/>
  <c r="T595" i="1"/>
  <c r="T594" i="1"/>
  <c r="T593" i="1"/>
  <c r="T592" i="1"/>
  <c r="T591" i="1"/>
  <c r="T590" i="1"/>
  <c r="T589" i="1"/>
  <c r="T588" i="1"/>
  <c r="T587" i="1"/>
  <c r="T586" i="1"/>
  <c r="T585" i="1"/>
  <c r="T584" i="1"/>
  <c r="T583" i="1"/>
  <c r="T582" i="1"/>
  <c r="T581" i="1"/>
  <c r="T580" i="1"/>
  <c r="T579" i="1"/>
  <c r="T578" i="1"/>
  <c r="T577" i="1"/>
  <c r="T576" i="1"/>
  <c r="T575" i="1"/>
  <c r="T574" i="1"/>
  <c r="T573" i="1"/>
  <c r="T572" i="1"/>
  <c r="T571" i="1"/>
  <c r="T570" i="1"/>
  <c r="T569" i="1"/>
  <c r="T568" i="1"/>
  <c r="T567" i="1"/>
  <c r="T566" i="1"/>
  <c r="T565" i="1"/>
  <c r="T564" i="1"/>
  <c r="T563" i="1"/>
  <c r="T562" i="1"/>
  <c r="T561" i="1"/>
  <c r="T560" i="1"/>
  <c r="T559" i="1"/>
  <c r="T558" i="1"/>
  <c r="T557" i="1"/>
  <c r="T556" i="1"/>
  <c r="T555" i="1"/>
  <c r="T554" i="1"/>
  <c r="T553" i="1"/>
  <c r="T552" i="1"/>
  <c r="T551" i="1"/>
  <c r="T550" i="1"/>
  <c r="T549" i="1"/>
  <c r="T548" i="1"/>
  <c r="T547" i="1"/>
  <c r="T546" i="1"/>
  <c r="T545" i="1"/>
  <c r="T544" i="1"/>
  <c r="T543" i="1"/>
  <c r="T542" i="1"/>
  <c r="T541" i="1"/>
  <c r="T540" i="1"/>
  <c r="T539" i="1"/>
  <c r="T538" i="1"/>
  <c r="T537" i="1"/>
  <c r="S536" i="1"/>
  <c r="S535" i="1"/>
  <c r="S534" i="1"/>
  <c r="S533" i="1"/>
  <c r="T532" i="1"/>
  <c r="T531" i="1"/>
  <c r="T530" i="1"/>
  <c r="T529" i="1"/>
  <c r="S528" i="1"/>
  <c r="S527" i="1"/>
  <c r="T526" i="1"/>
  <c r="T525" i="1"/>
  <c r="T524" i="1"/>
  <c r="T523" i="1"/>
  <c r="T522" i="1"/>
  <c r="T521" i="1"/>
  <c r="T519" i="1"/>
  <c r="T518" i="1"/>
  <c r="T517" i="1"/>
  <c r="T516" i="1"/>
  <c r="T515" i="1"/>
  <c r="T513" i="1"/>
  <c r="T512" i="1"/>
  <c r="T511" i="1"/>
  <c r="S510" i="1"/>
  <c r="S509" i="1"/>
  <c r="S508" i="1"/>
  <c r="T507" i="1"/>
  <c r="T506" i="1"/>
  <c r="T505" i="1"/>
  <c r="T504" i="1"/>
  <c r="T503" i="1"/>
  <c r="T502" i="1"/>
  <c r="T501" i="1"/>
  <c r="T497" i="1"/>
  <c r="T496" i="1"/>
  <c r="T495" i="1"/>
  <c r="T494" i="1"/>
  <c r="T493" i="1"/>
  <c r="T492" i="1"/>
  <c r="T491" i="1"/>
  <c r="T490" i="1"/>
  <c r="T489" i="1"/>
  <c r="T488" i="1"/>
  <c r="T486" i="1"/>
  <c r="T485" i="1"/>
  <c r="T484" i="1"/>
  <c r="T481" i="1"/>
  <c r="T480" i="1"/>
  <c r="T479" i="1"/>
  <c r="T477" i="1"/>
  <c r="T475" i="1"/>
  <c r="T472" i="1"/>
  <c r="S470" i="1"/>
  <c r="T469" i="1"/>
  <c r="T468" i="1"/>
  <c r="T467" i="1"/>
  <c r="T464" i="1"/>
  <c r="T462" i="1"/>
  <c r="T460" i="1"/>
  <c r="T458" i="1"/>
  <c r="T457" i="1"/>
  <c r="T456" i="1"/>
  <c r="T455" i="1"/>
  <c r="T454" i="1"/>
  <c r="T453" i="1"/>
  <c r="T452" i="1"/>
  <c r="T451" i="1"/>
  <c r="T450" i="1"/>
  <c r="T449" i="1"/>
  <c r="T448" i="1"/>
  <c r="N448" i="1"/>
  <c r="T447" i="1"/>
  <c r="T446" i="1"/>
  <c r="T445" i="1"/>
  <c r="T444" i="1"/>
  <c r="T443" i="1"/>
  <c r="N443" i="1"/>
  <c r="T442" i="1"/>
  <c r="T441" i="1"/>
  <c r="T440" i="1"/>
  <c r="T439" i="1"/>
  <c r="T438" i="1"/>
  <c r="T437" i="1"/>
  <c r="T436" i="1"/>
  <c r="T435" i="1"/>
  <c r="T434" i="1"/>
  <c r="T433" i="1"/>
  <c r="T432" i="1"/>
  <c r="T431" i="1"/>
  <c r="T430" i="1"/>
  <c r="T429" i="1"/>
  <c r="T428" i="1"/>
  <c r="T427" i="1"/>
  <c r="T426" i="1"/>
  <c r="T425" i="1"/>
  <c r="T424" i="1"/>
  <c r="T423" i="1"/>
  <c r="T422" i="1"/>
  <c r="AA421" i="1"/>
  <c r="T421" i="1"/>
  <c r="T420" i="1"/>
  <c r="T419" i="1"/>
  <c r="T418" i="1"/>
  <c r="T417" i="1"/>
  <c r="T416" i="1"/>
  <c r="T415" i="1"/>
  <c r="T414" i="1"/>
  <c r="T413" i="1"/>
  <c r="T412" i="1"/>
  <c r="T411" i="1"/>
  <c r="T410" i="1"/>
  <c r="T409" i="1"/>
  <c r="T408" i="1"/>
  <c r="T407" i="1"/>
  <c r="T406" i="1"/>
  <c r="T405" i="1"/>
  <c r="T404" i="1"/>
  <c r="T403" i="1"/>
  <c r="T402" i="1"/>
  <c r="T401" i="1"/>
  <c r="T400" i="1"/>
  <c r="T399" i="1"/>
  <c r="T398" i="1"/>
  <c r="T397" i="1"/>
  <c r="T396" i="1"/>
  <c r="T395" i="1"/>
  <c r="T394" i="1"/>
  <c r="T393" i="1"/>
  <c r="T392" i="1"/>
  <c r="T391" i="1"/>
  <c r="T390" i="1"/>
  <c r="T389" i="1"/>
  <c r="T388" i="1"/>
  <c r="T387" i="1"/>
  <c r="T386" i="1"/>
  <c r="T385" i="1"/>
  <c r="T384" i="1"/>
  <c r="T383" i="1"/>
  <c r="T382" i="1"/>
  <c r="T381" i="1"/>
  <c r="T380" i="1"/>
  <c r="T379" i="1"/>
  <c r="T378" i="1"/>
  <c r="T377" i="1"/>
  <c r="T376" i="1"/>
  <c r="T375" i="1"/>
  <c r="T374" i="1"/>
  <c r="T373" i="1"/>
  <c r="T372" i="1"/>
  <c r="T371" i="1"/>
  <c r="T370" i="1"/>
  <c r="T369" i="1"/>
  <c r="T368" i="1"/>
  <c r="T367" i="1"/>
  <c r="T366" i="1"/>
  <c r="T365" i="1"/>
  <c r="T364" i="1"/>
  <c r="T363" i="1"/>
  <c r="T362" i="1"/>
  <c r="T361" i="1"/>
  <c r="T360" i="1"/>
  <c r="T359" i="1"/>
  <c r="T358" i="1"/>
  <c r="T357" i="1"/>
  <c r="T356" i="1"/>
  <c r="T355" i="1"/>
  <c r="T354" i="1"/>
  <c r="T353" i="1"/>
  <c r="T352" i="1"/>
  <c r="T351" i="1"/>
  <c r="T350" i="1"/>
  <c r="T349" i="1"/>
  <c r="T348" i="1"/>
  <c r="T347" i="1"/>
  <c r="T346" i="1"/>
  <c r="N346" i="1"/>
  <c r="T345" i="1"/>
  <c r="T344" i="1"/>
  <c r="T343" i="1"/>
  <c r="T342" i="1"/>
  <c r="T341" i="1"/>
  <c r="T340" i="1"/>
  <c r="T339" i="1"/>
  <c r="T338" i="1"/>
  <c r="T337" i="1"/>
  <c r="T336" i="1"/>
  <c r="T335" i="1"/>
  <c r="T334" i="1"/>
  <c r="T333" i="1"/>
  <c r="T332" i="1"/>
  <c r="T331" i="1"/>
  <c r="T330" i="1"/>
  <c r="T329" i="1"/>
  <c r="T328" i="1"/>
  <c r="T327" i="1"/>
  <c r="T326" i="1"/>
  <c r="T325" i="1"/>
  <c r="T324" i="1"/>
  <c r="D324" i="1"/>
  <c r="T323" i="1"/>
  <c r="T322" i="1"/>
  <c r="T321" i="1"/>
  <c r="T320" i="1"/>
  <c r="T319" i="1"/>
  <c r="T318" i="1"/>
  <c r="T317" i="1"/>
  <c r="T316" i="1"/>
  <c r="T315" i="1"/>
  <c r="T314" i="1"/>
  <c r="T313" i="1"/>
  <c r="T312" i="1"/>
  <c r="T311" i="1"/>
  <c r="T310" i="1"/>
  <c r="T309" i="1"/>
  <c r="T308" i="1"/>
  <c r="T307" i="1"/>
  <c r="T306" i="1"/>
  <c r="T305" i="1"/>
  <c r="T304" i="1"/>
  <c r="T303" i="1"/>
  <c r="T302" i="1"/>
  <c r="T301" i="1"/>
  <c r="T300" i="1"/>
  <c r="T299" i="1"/>
  <c r="T298" i="1"/>
  <c r="T297" i="1"/>
  <c r="T296" i="1"/>
  <c r="T295" i="1"/>
  <c r="T294" i="1"/>
  <c r="T293" i="1"/>
  <c r="T292" i="1"/>
  <c r="T291" i="1"/>
  <c r="T290" i="1"/>
  <c r="T289" i="1"/>
  <c r="T288" i="1"/>
  <c r="T287" i="1"/>
  <c r="T286" i="1"/>
  <c r="T285" i="1"/>
  <c r="T284" i="1"/>
  <c r="T283" i="1"/>
  <c r="T282" i="1"/>
  <c r="T281" i="1"/>
  <c r="T280" i="1"/>
  <c r="T279" i="1"/>
  <c r="T278" i="1"/>
  <c r="T277" i="1"/>
  <c r="T276" i="1"/>
  <c r="T275" i="1"/>
  <c r="T274" i="1"/>
  <c r="T273" i="1"/>
  <c r="T272" i="1"/>
  <c r="T271" i="1"/>
  <c r="T270" i="1"/>
  <c r="T269" i="1"/>
  <c r="T268" i="1"/>
  <c r="T267" i="1"/>
  <c r="T266" i="1"/>
  <c r="T265" i="1"/>
  <c r="T264" i="1"/>
  <c r="T263" i="1"/>
  <c r="T262" i="1"/>
  <c r="T261" i="1"/>
  <c r="T260" i="1"/>
  <c r="T259" i="1"/>
  <c r="T258" i="1"/>
  <c r="T257" i="1"/>
  <c r="T256" i="1"/>
  <c r="T255" i="1"/>
  <c r="T254" i="1"/>
  <c r="T253" i="1"/>
  <c r="T252" i="1"/>
  <c r="T251" i="1"/>
  <c r="T250" i="1"/>
  <c r="T249" i="1"/>
  <c r="T248" i="1"/>
  <c r="T247" i="1"/>
  <c r="T246" i="1"/>
  <c r="T245" i="1"/>
  <c r="T244" i="1"/>
  <c r="T243" i="1"/>
  <c r="T242" i="1"/>
  <c r="T241" i="1"/>
  <c r="T240" i="1"/>
  <c r="T239" i="1"/>
  <c r="T238" i="1"/>
  <c r="T237" i="1"/>
  <c r="T236" i="1"/>
  <c r="T235" i="1"/>
  <c r="T234" i="1"/>
  <c r="T233" i="1"/>
  <c r="T232" i="1"/>
  <c r="T231" i="1"/>
  <c r="T230" i="1"/>
  <c r="T229" i="1"/>
  <c r="T228" i="1"/>
  <c r="T227" i="1"/>
  <c r="T226" i="1"/>
  <c r="T225" i="1"/>
  <c r="T224" i="1"/>
  <c r="T223" i="1"/>
  <c r="T222" i="1"/>
  <c r="T221" i="1"/>
  <c r="T220" i="1"/>
  <c r="T219" i="1"/>
  <c r="T218" i="1"/>
  <c r="T217" i="1"/>
  <c r="T216" i="1"/>
  <c r="T215" i="1"/>
  <c r="T214" i="1"/>
  <c r="T213" i="1"/>
  <c r="T212" i="1"/>
  <c r="T211" i="1"/>
  <c r="T210" i="1"/>
  <c r="T209" i="1"/>
  <c r="T208" i="1"/>
  <c r="T207" i="1"/>
  <c r="T206" i="1"/>
  <c r="T204" i="1"/>
  <c r="T203" i="1"/>
  <c r="T202" i="1"/>
  <c r="T201" i="1"/>
  <c r="T200" i="1"/>
  <c r="S199" i="1"/>
  <c r="S198" i="1"/>
  <c r="T197" i="1"/>
  <c r="S196" i="1"/>
  <c r="S195" i="1"/>
  <c r="S193" i="1"/>
  <c r="T192" i="1"/>
  <c r="T191" i="1"/>
  <c r="T190" i="1"/>
  <c r="S188" i="1"/>
  <c r="S187" i="1"/>
  <c r="T186" i="1"/>
  <c r="T185" i="1"/>
  <c r="T184" i="1"/>
  <c r="T183" i="1"/>
  <c r="S182" i="1"/>
  <c r="S180" i="1"/>
  <c r="T179" i="1"/>
  <c r="S178" i="1"/>
  <c r="T177" i="1"/>
  <c r="T176" i="1"/>
  <c r="T175" i="1"/>
  <c r="T174" i="1"/>
  <c r="T173" i="1"/>
  <c r="T172" i="1"/>
  <c r="T171" i="1"/>
  <c r="T170" i="1"/>
  <c r="T169" i="1"/>
  <c r="T168" i="1"/>
  <c r="T167" i="1"/>
  <c r="T166" i="1"/>
  <c r="T165" i="1"/>
  <c r="T164" i="1"/>
  <c r="T163" i="1"/>
  <c r="T162" i="1"/>
  <c r="T161" i="1"/>
  <c r="T160" i="1"/>
  <c r="T159" i="1"/>
  <c r="T158" i="1"/>
  <c r="T157" i="1"/>
  <c r="T156" i="1"/>
  <c r="T155" i="1"/>
  <c r="T154" i="1"/>
  <c r="T152" i="1"/>
  <c r="T151" i="1"/>
  <c r="T149" i="1"/>
  <c r="T148" i="1"/>
  <c r="T147" i="1"/>
  <c r="T146" i="1"/>
  <c r="T145" i="1"/>
  <c r="T144" i="1"/>
  <c r="T143" i="1"/>
  <c r="T142" i="1"/>
  <c r="T141" i="1"/>
  <c r="T139" i="1"/>
  <c r="T138" i="1"/>
  <c r="T137" i="1"/>
  <c r="T134" i="1"/>
  <c r="T131" i="1"/>
  <c r="T130" i="1"/>
  <c r="T129" i="1"/>
  <c r="T128" i="1"/>
  <c r="T126" i="1"/>
  <c r="T125" i="1"/>
  <c r="T124" i="1"/>
  <c r="T123" i="1"/>
  <c r="T122" i="1"/>
  <c r="T121" i="1"/>
  <c r="T120" i="1"/>
  <c r="T119" i="1"/>
  <c r="T115" i="1"/>
  <c r="T114" i="1"/>
  <c r="S113" i="1"/>
  <c r="T110" i="1"/>
  <c r="S109" i="1"/>
  <c r="T108" i="1"/>
  <c r="S107" i="1"/>
  <c r="T106" i="1"/>
  <c r="T104" i="1"/>
  <c r="T102" i="1"/>
  <c r="S101" i="1"/>
  <c r="T100" i="1"/>
  <c r="T99" i="1"/>
  <c r="S96" i="1"/>
  <c r="S95" i="1"/>
  <c r="S94" i="1"/>
  <c r="S92" i="1"/>
  <c r="T91" i="1"/>
  <c r="T85" i="1"/>
  <c r="T83" i="1"/>
  <c r="T82" i="1"/>
  <c r="T81" i="1"/>
  <c r="T79" i="1"/>
  <c r="S78" i="1"/>
  <c r="T77" i="1"/>
  <c r="S76" i="1"/>
  <c r="T75" i="1"/>
  <c r="S74" i="1"/>
  <c r="S73" i="1"/>
  <c r="S72" i="1"/>
  <c r="S70" i="1"/>
  <c r="T68" i="1"/>
  <c r="S49" i="1"/>
  <c r="T47" i="1"/>
</calcChain>
</file>

<file path=xl/sharedStrings.xml><?xml version="1.0" encoding="utf-8"?>
<sst xmlns="http://schemas.openxmlformats.org/spreadsheetml/2006/main" count="4135" uniqueCount="1784">
  <si>
    <t>Sale_No</t>
  </si>
  <si>
    <t>Sale_Date</t>
  </si>
  <si>
    <t>Status</t>
  </si>
  <si>
    <t>LegAuthority</t>
  </si>
  <si>
    <t>FileNo.Doc</t>
  </si>
  <si>
    <t>GEMS? (Y/N)</t>
  </si>
  <si>
    <t>Parish</t>
  </si>
  <si>
    <t>PropertyType</t>
  </si>
  <si>
    <t>TaxYear</t>
  </si>
  <si>
    <t>VendorAgency_TaxDebtor</t>
  </si>
  <si>
    <t>Acres</t>
  </si>
  <si>
    <t>Property_Desc</t>
  </si>
  <si>
    <t>Site Description</t>
  </si>
  <si>
    <t>Acq_Cost</t>
  </si>
  <si>
    <t>Acq_Date</t>
  </si>
  <si>
    <t>Appraised_Value</t>
  </si>
  <si>
    <t>Minimum_Bid</t>
  </si>
  <si>
    <t>Sale_Price</t>
  </si>
  <si>
    <t>CostsOfSale</t>
  </si>
  <si>
    <t>NetRevDep_GenFund</t>
  </si>
  <si>
    <t>Vendee</t>
  </si>
  <si>
    <t>VendeeAddress1</t>
  </si>
  <si>
    <t>VendeeAddress2</t>
  </si>
  <si>
    <t>VendeeCity</t>
  </si>
  <si>
    <t>VendeeState</t>
  </si>
  <si>
    <t>VendeeZip</t>
  </si>
  <si>
    <t>Patent_No</t>
  </si>
  <si>
    <t>Vol.</t>
  </si>
  <si>
    <t>Page</t>
  </si>
  <si>
    <t>Pat_Date</t>
  </si>
  <si>
    <t>Pending</t>
  </si>
  <si>
    <t>Caddo</t>
  </si>
  <si>
    <t>TAX</t>
  </si>
  <si>
    <t>Various</t>
  </si>
  <si>
    <t>Rapides</t>
  </si>
  <si>
    <t>Act. 12</t>
  </si>
  <si>
    <t>8-25-013</t>
  </si>
  <si>
    <t>Jackson</t>
  </si>
  <si>
    <t>Surplus</t>
  </si>
  <si>
    <t>NA</t>
  </si>
  <si>
    <t>Sold</t>
  </si>
  <si>
    <t>St. Martin</t>
  </si>
  <si>
    <t>Vacant</t>
  </si>
  <si>
    <t>Butte Larose campsite area</t>
  </si>
  <si>
    <t>Vacant land</t>
  </si>
  <si>
    <t>11/302020</t>
  </si>
  <si>
    <t>na</t>
  </si>
  <si>
    <t>PO Box 87 Carencro La 70520</t>
  </si>
  <si>
    <t>N/A</t>
  </si>
  <si>
    <t>2-17-105</t>
  </si>
  <si>
    <t>EBR</t>
  </si>
  <si>
    <t>State</t>
  </si>
  <si>
    <t>Tract B-1 and Tract B-23 Being part of the Baton Rouge Water Works Company Property (etc)</t>
  </si>
  <si>
    <t xml:space="preserve">Vacant (Champion Ins.) Building </t>
  </si>
  <si>
    <t>BOSSIER</t>
  </si>
  <si>
    <t>ARC Porperty in Bossier</t>
  </si>
  <si>
    <t>TERREBONNE</t>
  </si>
  <si>
    <t>VARIOUS YEARS</t>
  </si>
  <si>
    <t>Madison, Palmer, Saucede</t>
  </si>
  <si>
    <t>Lots 2, 3 &amp; 12 Hawkinsville</t>
  </si>
  <si>
    <t>Vacant Land</t>
  </si>
  <si>
    <t>various years</t>
  </si>
  <si>
    <t>John Sontheimer</t>
  </si>
  <si>
    <t>1949 Hwy 311, Shriever, LA 70395</t>
  </si>
  <si>
    <t>Act #389 RS-2017</t>
  </si>
  <si>
    <t>4-23-027</t>
  </si>
  <si>
    <t>Iberia</t>
  </si>
  <si>
    <t>Spanish Lake  Bed</t>
  </si>
  <si>
    <t>James A.Holleman</t>
  </si>
  <si>
    <t>3512 West Old Spanish Lake, New Iberia</t>
  </si>
  <si>
    <t>Lafayette</t>
  </si>
  <si>
    <t>Paul, Fils and wife</t>
  </si>
  <si>
    <t>Lot 15 Girard-Salles Add.</t>
  </si>
  <si>
    <t>Holy Family School</t>
  </si>
  <si>
    <t>1408 Carmel Dr., Lafayette, LA 70501</t>
  </si>
  <si>
    <t>Act No. 428</t>
  </si>
  <si>
    <t>6-40-031</t>
  </si>
  <si>
    <t>3.19 ac (Sec74, 20 &amp; 21, T4N-R2W</t>
  </si>
  <si>
    <t xml:space="preserve">St. Mary's Residential Training School </t>
  </si>
  <si>
    <t>1200 Texas Ave, Alexandria, LA</t>
  </si>
  <si>
    <t>DO NOT USE</t>
  </si>
  <si>
    <t>SEE 7710</t>
  </si>
  <si>
    <t>Gibson, S.M. (Mrs.), Estate</t>
  </si>
  <si>
    <t xml:space="preserve">.25 Acre - Lot 90x120 ft in Mira LA. </t>
  </si>
  <si>
    <t>Patricia Scott-Smith</t>
  </si>
  <si>
    <t>16694 Westside Lane, Mra, La 71044</t>
  </si>
  <si>
    <t xml:space="preserve"> </t>
  </si>
  <si>
    <t>CALCASIEU</t>
  </si>
  <si>
    <t>Wm. Ewald</t>
  </si>
  <si>
    <t>Com. SE cor. of NE SW 30-8-11 Run N 1 ac, W 1 ac, etc.</t>
  </si>
  <si>
    <t>Reuben Gathright</t>
  </si>
  <si>
    <t>5347 East Crestview Dr, Lake Charles, LA 70605</t>
  </si>
  <si>
    <t>8-33-003</t>
  </si>
  <si>
    <t>Madison</t>
  </si>
  <si>
    <t>That certain Lot of ground fronting seventy five feet on the West side of Cedar Street, in the Village of Tallulah, Louisiana, said Lot commencing at a point one hundred and ninety seven and one half feet North of the Northeast corner of Lot Number Ten of said Village, running thence northerly along the West side of Cedar Street a distance as above stated seventy five feet, and running back between parallel lines at right angles to said Street a distance of three hundred feet.</t>
  </si>
  <si>
    <t>Vacant Building</t>
  </si>
  <si>
    <t>Patricia and Joseph Candler</t>
  </si>
  <si>
    <t>101 Travis Street, Tallulan, Louisiana</t>
  </si>
  <si>
    <t>Tangipahoa</t>
  </si>
  <si>
    <t>Lindsay James A</t>
  </si>
  <si>
    <t>Lot meas. 100 X 105 ft. in SW/4 of SE/4 of Sec. 5 T 3 SR 7 E acq. At 1966 Tax Sale in the name of Joseph O Simmons</t>
  </si>
  <si>
    <t>Jefferson</t>
  </si>
  <si>
    <t>Bod, INC.</t>
  </si>
  <si>
    <t>Lot 35, Sq 1, Georgetown</t>
  </si>
  <si>
    <t>5-06-003</t>
  </si>
  <si>
    <t>Beaugregard</t>
  </si>
  <si>
    <t>Vancant</t>
  </si>
  <si>
    <t>Tract of land being a portion of the SE/4 and SW/4 of NW4 Section 36, T2S-R11W Beaugregard Parish (78.86 ac)</t>
  </si>
  <si>
    <t>George  and Betty Gardner</t>
  </si>
  <si>
    <t>835 Pete Smith Road, DeRidder, LA</t>
  </si>
  <si>
    <t>Act 41 (RS-2004)</t>
  </si>
  <si>
    <t>Two certain tracts or parcels of land containing 1.11 ac, more or less, located in Sec. 11, T9S-R7E, St. Martin Parish, Louisiana</t>
  </si>
  <si>
    <t>Vancant Land</t>
  </si>
  <si>
    <t xml:space="preserve">   Marco Guilbeau</t>
  </si>
  <si>
    <t>SOLD</t>
  </si>
  <si>
    <t>JACKSON, JAMES</t>
  </si>
  <si>
    <t>1.00A OUT OF A 50 A TRACT DESCG. AS BEING AT NE COR OF HR 39 T 4 S R 7 E MORE FULLY DESCG. TO P. O. B. B 163 P 685</t>
  </si>
  <si>
    <t>Albert J Orgeron</t>
  </si>
  <si>
    <t>3-29-019</t>
  </si>
  <si>
    <t>LAFOURCHE</t>
  </si>
  <si>
    <t>Sec. 32, Township 22 South, Range 23 East (Marsh Land)</t>
  </si>
  <si>
    <t>Donation</t>
  </si>
  <si>
    <t>Mark Guerrero</t>
  </si>
  <si>
    <t>3453 Valentine Road, Baton Rouge, Louisiana 70816</t>
  </si>
  <si>
    <t>5-02-003</t>
  </si>
  <si>
    <t>Allen</t>
  </si>
  <si>
    <t>n/a</t>
  </si>
  <si>
    <t>SE1/4 of SE1/4 Section 26 &amp; NE/4 of NE/4 Section 35, al in T5S-R5W</t>
  </si>
  <si>
    <t>VANCANT LAND</t>
  </si>
  <si>
    <t>Almond and Peggy Perkins</t>
  </si>
  <si>
    <t>12782 Hwy 190, Kinder,La.</t>
  </si>
  <si>
    <t>Act #35  (RS 2018)</t>
  </si>
  <si>
    <t>NONE</t>
  </si>
  <si>
    <t>Webster</t>
  </si>
  <si>
    <t>0.16 ac</t>
  </si>
  <si>
    <t>Lot 17-A Palmetto Beach Est. S/D (Sec 28, T17 North - R10 West) Webster Parish</t>
  </si>
  <si>
    <t>6,970..00</t>
  </si>
  <si>
    <t>Rodney L. Teutsch</t>
  </si>
  <si>
    <t>385 Lakeview Doyline La. 71032</t>
  </si>
  <si>
    <t>Aborted</t>
  </si>
  <si>
    <t>CANCELLED AT REQUEST OF APPLICANT</t>
  </si>
  <si>
    <t>Jefferson Davis</t>
  </si>
  <si>
    <t>PIERCE, A. N.</t>
  </si>
  <si>
    <t>BEG AT SE COR OF W/2 OF NE/4 OF SW/4 8-6-6, N1 ACRE W 2 ACRES ETC</t>
  </si>
  <si>
    <t xml:space="preserve">  </t>
  </si>
  <si>
    <t>8-11-002</t>
  </si>
  <si>
    <t>Caldwell</t>
  </si>
  <si>
    <t>90 ac</t>
  </si>
  <si>
    <t>Sec 41, T13N-R4E</t>
  </si>
  <si>
    <t xml:space="preserve">               ROBIN CAUSEY</t>
  </si>
  <si>
    <t>1441 FRENCHMAN BEND, MONROE, LA</t>
  </si>
  <si>
    <t>2-32-001</t>
  </si>
  <si>
    <t>Livingston</t>
  </si>
  <si>
    <t>STATE</t>
  </si>
  <si>
    <t>141 AC</t>
  </si>
  <si>
    <t>Juban Land Holding, LLC</t>
  </si>
  <si>
    <t>4925 Greenville Ave., Suite 1400Dallas, Tx 75206</t>
  </si>
  <si>
    <t>Did not sell</t>
  </si>
  <si>
    <t>did not sell</t>
  </si>
  <si>
    <t>4-28-038</t>
  </si>
  <si>
    <t>Sale</t>
  </si>
  <si>
    <t>3400 Block of Northwest Evangline Thruway (Sec 103, T8S-R4E) Carenco, La. Lafayette Parish</t>
  </si>
  <si>
    <t>ST MARY</t>
  </si>
  <si>
    <t>STATE - MRS PEGGY ROBERTSON</t>
  </si>
  <si>
    <t>FLEUROT ADD, LOT 31, LESS AND EXCEPT THE FOLLOWING PORTIONS: 
(i) THAT PORTION TRANSFERRED IN THE ACT OF EXCHANGE TO HENRY TAYTLOR (COB II PG 576, ENTRY 24,400) AND 
(ii) THAT PORTION SOLD TO SARA DUNBAR (COB DD PG 636, ENTRY 21,752) AND 
(iii) THAT PORTION SOLD TO LUCY TURNER (COB JJ PG 513, ENTRY 24,920) (FORMERLY DESCRIBED AS:  HOUSE AND LOT, BD N BY LA AVENUE, S BY TAYLOR, E BY HICKORY STREET, W BY GOOCH)</t>
  </si>
  <si>
    <t>9-98-002</t>
  </si>
  <si>
    <t>Newton County Tx</t>
  </si>
  <si>
    <t>196 acres more or less</t>
  </si>
  <si>
    <t>Forest Seed Production  Orchard Highway 87, Newton Texas</t>
  </si>
  <si>
    <t>STATE - 1939 ELLENDER, 1939 ESTER</t>
  </si>
  <si>
    <t>OTS (OLD TOWN OF SULPHUR), BLK 4  LOT 4 AND 5</t>
  </si>
  <si>
    <t>VACANT LAND, ENCUMBERED WITH DRAINAGE SERVITUDE AND ROAD R/W</t>
  </si>
  <si>
    <t>Morris Contracoris L.C.</t>
  </si>
  <si>
    <t>721 McAthur Street Sulphur LA 70663</t>
  </si>
  <si>
    <t>Act #9 - RS: 2008                                             Act#73 -RS: 2014</t>
  </si>
  <si>
    <t>none</t>
  </si>
  <si>
    <t>Lot 40A-0.850ac, Lot 40B-0.211ac (&amp;) Lot 39B-0.116ac Located in Sec. 11, T9S-R7E (Butte LaRose)</t>
  </si>
  <si>
    <t>Matt Murray</t>
  </si>
  <si>
    <t>115 Western Lane Lafayette, La 70507</t>
  </si>
  <si>
    <t>Act 191 of 2017</t>
  </si>
  <si>
    <t>34, Sq. ft of dried Lake bed in Lake Bistineau, in sec13, T7N-R10W (0.79 ac)</t>
  </si>
  <si>
    <t>Andrew and Catherine Hunt</t>
  </si>
  <si>
    <t>350 Brushy Creek Road,Sibley, La 71073</t>
  </si>
  <si>
    <t>Act No. 9 of 2008 and Act No. 73 of 2014</t>
  </si>
  <si>
    <t>Lot 52-A Sec 11, T9S-R7E (0.852 AC) and Lot 52-B Sec 11, T9S-R7E (2.03AC)</t>
  </si>
  <si>
    <t>Tommy C. and Gale Noble</t>
  </si>
  <si>
    <t>1057 Herman Dupuis Rd</t>
  </si>
  <si>
    <t>ACT 54 OF 2015 Authorizes sale to William Marcantel and Sarah Marcantel</t>
  </si>
  <si>
    <t>STATE - VARIOUS TAX DEBTORS</t>
  </si>
  <si>
    <t>T09S R11W - SEC  11, SE/4 SE/4, SULPHUR, LYONS GULF COAST OIL CO S/D, 60 LOTS, MEAS EA 20 FT X 20 FT (BLK 1 LOTS 23, 120;  BLK 2 LOTS 6 7 15 16 17 18 19 79 80 81 82 83 90 91 92 93 94 95 96 97 98 99;  BLK 3 LOTS 12 13 14 73 74 96 114 115 116;  BLK 4 LOTS 51 52 53 54 55 93 94 95 96 97 98 101 102;  BLK 5 LOT  116;  BLK 6 LOTS 73 74 75 76 77 78 79 80 81 82;  BLK 8 LOTS 20 21 22</t>
  </si>
  <si>
    <t>SCATTERED LOTS SITUATED WITHIN THE BOUNDARIES OF HD NO. 2444</t>
  </si>
  <si>
    <t>WILLIAM AND SARAH MARCANTEL</t>
  </si>
  <si>
    <t>7-07-023</t>
  </si>
  <si>
    <t>Bienville</t>
  </si>
  <si>
    <t>Sate</t>
  </si>
  <si>
    <t>10.0+/-</t>
  </si>
  <si>
    <t>Sec 35, T15N-R9W Bienville Parish</t>
  </si>
  <si>
    <t>Nell Davis Ryan</t>
  </si>
  <si>
    <t>734 School Street P.O. Box 37 Ringgold La, 71068</t>
  </si>
  <si>
    <t>7680-B</t>
  </si>
  <si>
    <t>6-40-049</t>
  </si>
  <si>
    <t>60+/-</t>
  </si>
  <si>
    <t>Sec 115 and 118 T4N-R3W</t>
  </si>
  <si>
    <t>Vaant Land</t>
  </si>
  <si>
    <t>Priceco DevelopmentCorp. and Ritchie Capital Management</t>
  </si>
  <si>
    <t>1268 Dorchester Dr, Alex</t>
  </si>
  <si>
    <t>7680 - A</t>
  </si>
  <si>
    <t>Act No. 9 of 2008</t>
  </si>
  <si>
    <t>4-50-036</t>
  </si>
  <si>
    <t>St. Matin</t>
  </si>
  <si>
    <t>1.131 ac</t>
  </si>
  <si>
    <t>Sec 11, T09S-R7E (Lot 39-A) Butte LaRose</t>
  </si>
  <si>
    <t>115 Western Lane Lafayette, La</t>
  </si>
  <si>
    <t>Did Not Sell</t>
  </si>
  <si>
    <t>Act 887 of 1987</t>
  </si>
  <si>
    <t>60ac</t>
  </si>
  <si>
    <t>Parcel in Sec 115 &amp;118, T4N-R3W  IN Hot Wells</t>
  </si>
  <si>
    <t>vacant land</t>
  </si>
  <si>
    <t>canceled returned deposit</t>
  </si>
  <si>
    <t>6-40-033</t>
  </si>
  <si>
    <t>40.0ac</t>
  </si>
  <si>
    <t>T06N R04W - SEC  36, SE/4 NE/4</t>
  </si>
  <si>
    <t>0</t>
  </si>
  <si>
    <t>5/18/1852</t>
  </si>
  <si>
    <t>Jeremy Book</t>
  </si>
  <si>
    <t>PENDING</t>
  </si>
  <si>
    <t>ACT 459 (SEC 3) OF 2015 authorized sale to Ted Jemison</t>
  </si>
  <si>
    <t>STATE-THE MAY CO</t>
  </si>
  <si>
    <t>FAVROT S/D, SQ 240 LOT 18 (N/2)</t>
  </si>
  <si>
    <t>VACANT LAND</t>
  </si>
  <si>
    <t>THEODORE JUDSON JEMISON JR</t>
  </si>
  <si>
    <t>Act 31 of 2016 R.S.</t>
  </si>
  <si>
    <t>7-09-064</t>
  </si>
  <si>
    <t>CADDO</t>
  </si>
  <si>
    <t>0.7ac +/-</t>
  </si>
  <si>
    <t>T21N R16W - SEC  26, JAMES BAYOU CAMPSITE AREA, LOT  9</t>
  </si>
  <si>
    <t>4/30/1812</t>
  </si>
  <si>
    <t>David N. Hearon</t>
  </si>
  <si>
    <t>14 Sunnybrook Ln, Haughton, La</t>
  </si>
  <si>
    <t>3-55-017</t>
  </si>
  <si>
    <t>160+/-</t>
  </si>
  <si>
    <t>T17S R13E  - SEC   2, S/2 S/2</t>
  </si>
  <si>
    <t>Harry K. Hoffpauir</t>
  </si>
  <si>
    <t>1620 Walnut Dr.,Morgan City, Louisiana</t>
  </si>
  <si>
    <t>1-36-61</t>
  </si>
  <si>
    <t>ORLEANS</t>
  </si>
  <si>
    <t>27.0AC +/-</t>
  </si>
  <si>
    <t>T10S R15E - SEC  35, S/2 NE/4, CONT 27AC+/-</t>
  </si>
  <si>
    <t>7/19/1850</t>
  </si>
  <si>
    <t>$6,300.00</t>
  </si>
  <si>
    <t>Rogers Mueller</t>
  </si>
  <si>
    <t>1124 Alpine Street   Apt B, New Orleans , LA</t>
  </si>
  <si>
    <t>70115-2419</t>
  </si>
  <si>
    <t>5-12-020</t>
  </si>
  <si>
    <t>CAMERON</t>
  </si>
  <si>
    <t>VACANT</t>
  </si>
  <si>
    <t>1.5 AC</t>
  </si>
  <si>
    <t>T14S R09W - SEC  18, LOT  1</t>
  </si>
  <si>
    <t>$1,500.00</t>
  </si>
  <si>
    <t>;Lennard Gade</t>
  </si>
  <si>
    <t>31B River Rd, Lake Charles, LA</t>
  </si>
  <si>
    <t>Act 48 of 2015_Authorized sale to Gerald L Brown and Jacquelyn Brown</t>
  </si>
  <si>
    <t>RICHLAND</t>
  </si>
  <si>
    <t>STATE - PRICE, A L</t>
  </si>
  <si>
    <t>T15N R06E - SEC  15, NW/4 SE/4, 5 AC.</t>
  </si>
  <si>
    <t>GERALD L BROWN AND JACQUELYN BROWN</t>
  </si>
  <si>
    <t>STATE - JONES, GUS ET AL</t>
  </si>
  <si>
    <t>HAYES, BLK 16 LOT 4</t>
  </si>
  <si>
    <t>DENNIS W AND JUDY C BENOIT</t>
  </si>
  <si>
    <t>CANCELLED</t>
  </si>
  <si>
    <t>AVOYELLES</t>
  </si>
  <si>
    <t>T03N R05E - SEC  36, NW/4 NW/4</t>
  </si>
  <si>
    <t>7-09-047 AND  7-09-048</t>
  </si>
  <si>
    <t>T15N R12W - SEC  32 &amp; 33</t>
  </si>
  <si>
    <t>BRIARWOOD GROUP, LLC</t>
  </si>
  <si>
    <t>Act 73 of 2014_Authorizes sale to adjacent property owners</t>
  </si>
  <si>
    <t>ST MARTIN</t>
  </si>
  <si>
    <t>T03S R07E - SEC  11, LOT 58B</t>
  </si>
  <si>
    <t>WILLIAM KEITH VALIN II</t>
  </si>
  <si>
    <t>1030HERMAN DUPUIS ROAD, BREAUX BRIDGE, LA 70517</t>
  </si>
  <si>
    <t xml:space="preserve">     </t>
  </si>
  <si>
    <t>T03S R07E - SEC  11, LOT 57B</t>
  </si>
  <si>
    <t>DUSTIN J. DOMINGUE</t>
  </si>
  <si>
    <t>1032 HERMAN DUPUIS ROAD, BREAUX BRIDGE, LA 70517</t>
  </si>
  <si>
    <t>T03S R07E - SEC  11, LOT 56B</t>
  </si>
  <si>
    <t>RICKY DEAN DOMINGUE</t>
  </si>
  <si>
    <t>1038 HERMAN DUPUIS ROAD, BREAUX BRIDGE, LA 70517</t>
  </si>
  <si>
    <t>T03S R07E - SEC  11, LOT 55B</t>
  </si>
  <si>
    <t>GLORIA POWELL LANCLOS</t>
  </si>
  <si>
    <t>1040 HEMAN DUPUIS ROAD, BREAUX BRIDGE, LA 70517</t>
  </si>
  <si>
    <t>T03S R07E - SEC  11, LOT 54B</t>
  </si>
  <si>
    <t>WINFRED R. SHELBURN</t>
  </si>
  <si>
    <t>1044 HERMAN DUPUIS ROAD, BREAUX BRIDGE, LA 70517</t>
  </si>
  <si>
    <t>T03S R07E - SEC  11, LOT 53B</t>
  </si>
  <si>
    <t>LENNY GALE NOBLE</t>
  </si>
  <si>
    <t>1057 HERMAN DUPUIS ROAD, BREAUX BRIDGE, LA 70517</t>
  </si>
  <si>
    <t>T03S R07E - SEC  11, LOT 50 AND 51</t>
  </si>
  <si>
    <t>DENNIS JOSEPH ALBERT</t>
  </si>
  <si>
    <t>1014 RASPEY RD, ST MARTIN, LA 70582</t>
  </si>
  <si>
    <t>T03S R07E - SEC  11, LOT 49B</t>
  </si>
  <si>
    <t>LOUIS L. HARDY</t>
  </si>
  <si>
    <t>HERMAN DUPUIS ROAD, BREAUX BRIDGE, LA 70517</t>
  </si>
  <si>
    <t>T03S R07E - SEC  11, LOT 47B</t>
  </si>
  <si>
    <t>KENNETH R. SHORT</t>
  </si>
  <si>
    <t>1076-B HERMAN DUPUIS ROAD, BREAUX BRIDGE, LA 70517</t>
  </si>
  <si>
    <t>T03S R07E - SEC  11, LOT46B</t>
  </si>
  <si>
    <t>EDWIN D. PARKER JR</t>
  </si>
  <si>
    <t>1076-B HERMAN DUPUIS ROAD, BRIDGE, LA 70517</t>
  </si>
  <si>
    <t>T03S R07E - SEC  11, LOT45B</t>
  </si>
  <si>
    <t>HAROLD SCHEXNAYNADER</t>
  </si>
  <si>
    <t>206 FELONISE DR. LAFAYETE, LA</t>
  </si>
  <si>
    <t>T09S R07E - SEC  11, LOT 43B, 44B</t>
  </si>
  <si>
    <t>GUY BERGERON</t>
  </si>
  <si>
    <t xml:space="preserve">1328 WEST GLORIA SWITCH ROAD, CARENCO, LA 70520 </t>
  </si>
  <si>
    <t>T09S R07E - SEC  11, LOTS 35A, 36A, 37A, 38A (Tract 1, 1.888AC)</t>
  </si>
  <si>
    <t>DAIGLE, CARLOS</t>
  </si>
  <si>
    <t xml:space="preserve">1124 Herman Dupuis Rd. Breaux Bridge, LA, 70517 </t>
  </si>
  <si>
    <t>T10S R15E - SEC  35, S/2 NE/4, CONT. 27.0 AC</t>
  </si>
  <si>
    <t>ROGERS MUELLER</t>
  </si>
  <si>
    <t xml:space="preserve">220 2nd Ave. NW </t>
  </si>
  <si>
    <t>Carmel, Ind. 46032</t>
  </si>
  <si>
    <t>SALE HELD W/O APPLICANT - NO BIDS</t>
  </si>
  <si>
    <t>2-59-022</t>
  </si>
  <si>
    <t>WASHINGTON</t>
  </si>
  <si>
    <t>SURPLUS</t>
  </si>
  <si>
    <t>STATE - DWF</t>
  </si>
  <si>
    <r>
      <t xml:space="preserve">T01S R14E - SEC  47, 6.86 AC SITE ON HWY 438, BEING AN ABANDONED BOAT RAMP ON PEARL RIVER NORTHEAST OF </t>
    </r>
    <r>
      <rPr>
        <b/>
        <sz val="12"/>
        <color indexed="8"/>
        <rFont val="Arial"/>
        <family val="2"/>
      </rPr>
      <t>ANGIE, LA</t>
    </r>
  </si>
  <si>
    <t>VACANT LAND WITH RIVER FRONTAGE</t>
  </si>
  <si>
    <r>
      <t xml:space="preserve">SALE HELD W/O APPLICANT - NO BIDS; </t>
    </r>
    <r>
      <rPr>
        <b/>
        <i/>
        <sz val="12"/>
        <color indexed="30"/>
        <rFont val="Arial"/>
        <family val="2"/>
      </rPr>
      <t>NOW LISTED WITH REALTOR</t>
    </r>
  </si>
  <si>
    <t>LAFAYETTE</t>
  </si>
  <si>
    <t>STATE - DPS</t>
  </si>
  <si>
    <r>
      <t xml:space="preserve">T08S R04E - SEC 103, 6.01 AC PARCEL FRONTING ON WESTERN I-49 SERVICE ROAD IN </t>
    </r>
    <r>
      <rPr>
        <b/>
        <sz val="12"/>
        <color indexed="8"/>
        <rFont val="Arial"/>
        <family val="2"/>
      </rPr>
      <t>CARENCRO, LA</t>
    </r>
  </si>
  <si>
    <t>3-29-023</t>
  </si>
  <si>
    <t>STATE - DHH - OFFICE OF CITIZENS WITH DEVELOPMENTAL DISABILITIES*</t>
  </si>
  <si>
    <r>
      <t xml:space="preserve">T15S R16E - SEC  28,  5.46 AC SITE KNOWN AS THE BAYOU REGION SUPPORT AND SERVICE CENTER FORMERLY PELTIER-LAWLESS DEVELOPMENTAL CENTER), LOCATED AT 690 EAST FIRST STREET IN BLK BD W BY  MENARD STREET, S BY ST JOSEPH STREET, E BY EAST FIRST STREET, N BY PALM PLACE IN </t>
    </r>
    <r>
      <rPr>
        <b/>
        <sz val="12"/>
        <color indexed="8"/>
        <rFont val="Arial"/>
        <family val="2"/>
      </rPr>
      <t>THIBODAUX, LA</t>
    </r>
  </si>
  <si>
    <t>LAND AND BLDG</t>
  </si>
  <si>
    <t>Rouse Viaggi LLC</t>
  </si>
  <si>
    <t xml:space="preserve">1301 St. Mary St. </t>
  </si>
  <si>
    <t>Thibodaux, LA 70301</t>
  </si>
  <si>
    <t>Cancelled (4/26/2016)</t>
  </si>
  <si>
    <t>6-58-025 &amp; 6-58-026</t>
  </si>
  <si>
    <t>VERNON</t>
  </si>
  <si>
    <t>T01S R10W - SEC  23, NE/4 NE/4, CONT 40 AC.;     T01S R10W - SEC  25, NW/4 NE/4, CONT 40.36 AC.</t>
  </si>
  <si>
    <t>STEVE WHITE</t>
  </si>
  <si>
    <t>8-11-006</t>
  </si>
  <si>
    <t>CALDWELL</t>
  </si>
  <si>
    <t>STATE - DOTD - DIST 58</t>
  </si>
  <si>
    <r>
      <t xml:space="preserve">T11N R03E - SEC  17, 1.0450 AC PARCEL KNOWN AS THE </t>
    </r>
    <r>
      <rPr>
        <i/>
        <sz val="12"/>
        <color indexed="8"/>
        <rFont val="Arial"/>
        <family val="2"/>
      </rPr>
      <t>HWY 165 ROADSIDE PARK</t>
    </r>
    <r>
      <rPr>
        <sz val="12"/>
        <color indexed="8"/>
        <rFont val="Arial"/>
        <family val="2"/>
      </rPr>
      <t xml:space="preserve"> IN </t>
    </r>
    <r>
      <rPr>
        <b/>
        <sz val="12"/>
        <color indexed="8"/>
        <rFont val="Arial"/>
        <family val="2"/>
      </rPr>
      <t>SPAULDING, LA</t>
    </r>
  </si>
  <si>
    <t>ROADSIDE PARK</t>
  </si>
  <si>
    <t>8-54-010</t>
  </si>
  <si>
    <t>TENSAS</t>
  </si>
  <si>
    <t>STATE - VACANT PATENT LAND</t>
  </si>
  <si>
    <t>T12N R12E - SEC   9, LOT  4, CONT 4.62 AC  {TF#1553.80}</t>
  </si>
  <si>
    <t>VACANT PATENT LAND;  CROPLAND - NO LEASE</t>
  </si>
  <si>
    <t>8-11-008</t>
  </si>
  <si>
    <r>
      <t xml:space="preserve">T12N R03E - SEC   1, 1 AC PARCEL KNOWN AS THE </t>
    </r>
    <r>
      <rPr>
        <i/>
        <sz val="12"/>
        <color indexed="8"/>
        <rFont val="Arial"/>
        <family val="2"/>
      </rPr>
      <t>DISTRICT 58 DOTD STORAGE SITE</t>
    </r>
    <r>
      <rPr>
        <sz val="12"/>
        <color indexed="8"/>
        <rFont val="Arial"/>
        <family val="2"/>
      </rPr>
      <t xml:space="preserve"> FRONTING HWY 126 WEST OF </t>
    </r>
    <r>
      <rPr>
        <b/>
        <sz val="12"/>
        <color indexed="8"/>
        <rFont val="Arial"/>
        <family val="2"/>
      </rPr>
      <t>GRAYSON, LA</t>
    </r>
  </si>
  <si>
    <t>2-32-008</t>
  </si>
  <si>
    <t>LIVINGSTON</t>
  </si>
  <si>
    <t>STATE - DOTD</t>
  </si>
  <si>
    <r>
      <t xml:space="preserve">T08S R06E - SEC  15, 2.51 AC PARCEL FRONTING HWY 22 IN </t>
    </r>
    <r>
      <rPr>
        <b/>
        <sz val="12"/>
        <color indexed="8"/>
        <rFont val="Arial"/>
        <family val="2"/>
      </rPr>
      <t>KILLIAN, LA</t>
    </r>
  </si>
  <si>
    <t>VACANT LAND W/MINOR IMPROVEMENTS</t>
  </si>
  <si>
    <t>STATE - HAYES, T D (DR)</t>
  </si>
  <si>
    <t>CELESTINE THOMPSON ESTATE, LOT  6</t>
  </si>
  <si>
    <t>RHOADES, JOHNNY LYNN AND SHARON PLESSALA RHOADES</t>
  </si>
  <si>
    <t>SALE NO. NOT USED???</t>
  </si>
  <si>
    <t>STATE - REASON, ELLA (EST)</t>
  </si>
  <si>
    <t>H&amp;L, RR; GRIMES; SMALL; HOWES</t>
  </si>
  <si>
    <t>VACANT LANDLOCKED LOT</t>
  </si>
  <si>
    <t>TPG ENTERPRISES LLC</t>
  </si>
  <si>
    <t>CANCELLED AT REQUEST OF APPLICANT - Appraisal too high</t>
  </si>
  <si>
    <t>ST TAMMANY</t>
  </si>
  <si>
    <t>STATE - WILLIAMS, JOHANA (MRS)</t>
  </si>
  <si>
    <t>MANDEVILLE, SQ 386A LOT 16 18 20 22</t>
  </si>
  <si>
    <t>VACANT LANDLOCKED LOTS</t>
  </si>
  <si>
    <t>JEFFERSON</t>
  </si>
  <si>
    <t>STATE - FENNER, CARRIE P</t>
  </si>
  <si>
    <t>ARMBRUSTER S/D, SQ  6 LOT 25, MEAS 20 FT FRONT ON ANDREA BY 130 FT IN DEPTH</t>
  </si>
  <si>
    <t>VACANT LOT</t>
  </si>
  <si>
    <t>MAIN, RYAN &amp; PATRICIA BESSELMAN-MAIN</t>
  </si>
  <si>
    <t>4-49-019</t>
  </si>
  <si>
    <t>ST LANDRY</t>
  </si>
  <si>
    <t>SCHOOL INDEMNITY</t>
  </si>
  <si>
    <t>T08S R04E - SEC   1, CONT 2.04 ACRES</t>
  </si>
  <si>
    <t>2-24-026</t>
  </si>
  <si>
    <t>IBERVILLE</t>
  </si>
  <si>
    <t>T12S R12E - SEC  14, LOT 7 AND LOT 8</t>
  </si>
  <si>
    <t>BICKHAM, HUNTER</t>
  </si>
  <si>
    <t>STATE - KEATING, JOHN</t>
  </si>
  <si>
    <t>MANDEVILLE, SQ 386A LOT 2-4</t>
  </si>
  <si>
    <t>7-35-032</t>
  </si>
  <si>
    <t>NATCHITOCHES</t>
  </si>
  <si>
    <t>T05N R07W - SEC  17, NE/4 SE/4, CONT 40 ACRES</t>
  </si>
  <si>
    <t xml:space="preserve">VACANT LAND </t>
  </si>
  <si>
    <t>2-63-012</t>
  </si>
  <si>
    <t>WEST FELICIANA</t>
  </si>
  <si>
    <t>T03S R03W - SEC   7, W/2 (FRAC'L), CONT 28.80 ACRES</t>
  </si>
  <si>
    <t>Act 54 of 2014   Authorizes Sale to Lawrence Toups, Gloria Toups, Perry Toups and Erin Toups</t>
  </si>
  <si>
    <t>STATE - HANSON, SIDNEY D (MRS)</t>
  </si>
  <si>
    <t>LOT  STREET, ROAD, ROBERTSON, SMITH  (BERWICK, D C ROBERTS ADD, LOT 11)</t>
  </si>
  <si>
    <t>TOUPS, LAWRENCE &amp; BARBARA;  TOUPS, PERRY &amp; ERIN</t>
  </si>
  <si>
    <t>5-12-016</t>
  </si>
  <si>
    <t>T15S R05W - SEC   8 9, LOT  4, CONT 16 ACRES</t>
  </si>
  <si>
    <t>NO SALE</t>
  </si>
  <si>
    <t>3-55-018</t>
  </si>
  <si>
    <t>T17S R13E - SEC   3, LOT 3</t>
  </si>
  <si>
    <t>HOFFPAUIR, HARRY K</t>
  </si>
  <si>
    <t>4-57-010</t>
  </si>
  <si>
    <t>VERMILION</t>
  </si>
  <si>
    <t>T15S R01E - SEC  31, SW/2 SW/4 (NORTH OF ISLAND) AND S/2 NW/4 SE/4, CONT 8 ACRES MORE OR LESS</t>
  </si>
  <si>
    <t>BRENNAN BILLEAUD PROPERTIES, LLC</t>
  </si>
  <si>
    <t>4-49-016</t>
  </si>
  <si>
    <t>T03S R04E - SEC  20, SW/4 SW/4 OR LOT 13, CONT 40.67 ACRES</t>
  </si>
  <si>
    <t>THOMAS M. MAHER</t>
  </si>
  <si>
    <t>R.S. 56:1687(12)</t>
  </si>
  <si>
    <t>8-56-008</t>
  </si>
  <si>
    <t>UNION</t>
  </si>
  <si>
    <t>SURPLUS??</t>
  </si>
  <si>
    <t>CRT-STATE PARKS</t>
  </si>
  <si>
    <t>OLD LAKE D'ARBONNE STATE PARK, 68.30 ACRE PORTION</t>
  </si>
  <si>
    <t>UNION PROPERTY RENTALS LLC</t>
  </si>
  <si>
    <t>STATE - HINES, J A</t>
  </si>
  <si>
    <t>MANDEVILLE, SQ 374A LOT  3-5</t>
  </si>
  <si>
    <t>WILLIAM JOHNSON</t>
  </si>
  <si>
    <t>1551 LABARRE</t>
  </si>
  <si>
    <t>6-58-026</t>
  </si>
  <si>
    <t>T01S R10W - SEC  25, NW/4 NE/4, CONT 40.36 ACRES</t>
  </si>
  <si>
    <t>4-51-016</t>
  </si>
  <si>
    <t>T15S R07E - SEC  18, E/2 W/2 (FRAC'L), CONT 75.28 ACRES MORE OR LESS</t>
  </si>
  <si>
    <t>JONI RENARD</t>
  </si>
  <si>
    <t>4-51-015; 4-51-016</t>
  </si>
  <si>
    <t>T15S R07E - SEC   4, SW/4 SW/4, CONT 40.02 ACRES MORE OR LESS;     T15S R07E - SEC  18, W/2 W/2 (FRAC'L), CONT 90.62 ACRES MORE OR LESS</t>
  </si>
  <si>
    <t>2-17-012</t>
  </si>
  <si>
    <t>STATE OFFICE BUILDING, 150 THIRD STREET</t>
  </si>
  <si>
    <t>OFFICE BUILDING</t>
  </si>
  <si>
    <t>150 THIRD STREET, LLC</t>
  </si>
  <si>
    <t>T15S R01E - SEC  31 32, LOT 23, CONT 31.48 ACRES MORE OR LESS (AS SHOWN ON AERIAL MAP ON FILE IN STATE LAND OFFICE)</t>
  </si>
  <si>
    <t>BRENNAN BILLEAUD AND RON ARD</t>
  </si>
  <si>
    <t>4-57-014</t>
  </si>
  <si>
    <t>T16S R01E - SEC   6, NW/4 NW/4, LOT 10, CONT 9.5 ACRES MORE OR LESS (AS SHOWN ON AERIAL MAP ON FILE IN STATE LAND OFFICE)</t>
  </si>
  <si>
    <t>MICHAEL &amp; SHERRY BROUSSARD</t>
  </si>
  <si>
    <t>7622</t>
  </si>
  <si>
    <t>T15S R01E - SEC  31 AND T16S R01E - SEC   6, LOT  9, CONT 8.94 ACRES MORE OR LESS (AS SHOWN ON AERIAL MAP ON FILE IN STATE LAND OFFICE)</t>
  </si>
  <si>
    <t>6-40-036</t>
  </si>
  <si>
    <t>RAPIDES</t>
  </si>
  <si>
    <t>T01N R04W - SEC   4, NW/4 NW/4, CONT 39.96 ACRES</t>
  </si>
  <si>
    <t>ROY O MARTIN LUMBER COMPANY, LLC</t>
  </si>
  <si>
    <t>7-16-020</t>
  </si>
  <si>
    <t>DESOTO</t>
  </si>
  <si>
    <t>T15N R13W - SEC  12, S/2 NW/4 SE/4 AND S/2 N/2 NW/4 SE/4, CONT  30 ACRES, MORE OR LESS</t>
  </si>
  <si>
    <t>FRIERSON BROTHERS, LLC</t>
  </si>
  <si>
    <t>4-51-019.0002</t>
  </si>
  <si>
    <t>T17S R12E - SEC   8, LOT 2 AND 3</t>
  </si>
  <si>
    <t>SWAMP LAND</t>
  </si>
  <si>
    <t>WALLACE CARLINE</t>
  </si>
  <si>
    <t>EAST BATON ROUGE</t>
  </si>
  <si>
    <t>STATE - POREARD, EARNESTINE J;  STATE-PERKINS, M S</t>
  </si>
  <si>
    <t>SUB GRACIE, SQ 14 LOT 1, POR MEAS 60 FT FRONT ON E SIDE OF N 15TH STREET (FORMERLY EAST UNION STREET) X 67 FT, BEGINNING 60 FT N OF SW/C OF SQ 14 TO RUN N ALONG E SIDE OF E UNION ST 60 FT, TH E AT RIGHT ANGLES TO E UNION ST 67 FT, TH S PARALLEL TO E UNION ST 60 FT, TH W TO E UNION ST 67 FT TO THE POB</t>
  </si>
  <si>
    <t>WINSTON RIDDICK</t>
  </si>
  <si>
    <t>MANDEVILLE</t>
  </si>
  <si>
    <t>LA</t>
  </si>
  <si>
    <t>8-11-030</t>
  </si>
  <si>
    <t>T12N R05E - SEC  29, LOT  3, CONT 31.06 ACRES</t>
  </si>
  <si>
    <t>JESSE JAMES</t>
  </si>
  <si>
    <t>CONCORDIA</t>
  </si>
  <si>
    <t>STATE - BRITT, CAROLINE</t>
  </si>
  <si>
    <t>VIDALIA, DALE ACRES S/D, LOT 9</t>
  </si>
  <si>
    <t>ROBERT &amp; QUENTA J CALHOUN</t>
  </si>
  <si>
    <t>STATE-HILTON, JOHN</t>
  </si>
  <si>
    <t>SCOTLANDVILLE, SQ 3 LOT 7 (EASTERN 13 FT) AND LOT 8 (WESTERN 13 FT)</t>
  </si>
  <si>
    <t>CASSANDRA JOHNSON</t>
  </si>
  <si>
    <t>3-29-034.0002</t>
  </si>
  <si>
    <t>T17S R19E - SEC   5, LOT  2, PORTION WITHIN CHATEAU ESTATES S/D, BLK ?? LOT  3, CONT  6.1 ACRES MORE OR LESS</t>
  </si>
  <si>
    <t>SWAMP LAND PASTURE</t>
  </si>
  <si>
    <t>WYRTLE AND RUDOLPH B LARIS</t>
  </si>
  <si>
    <t>3-55-023.0002</t>
  </si>
  <si>
    <t>T20S R17E - SEC  15, SW/4</t>
  </si>
  <si>
    <t>MARSH LAND</t>
  </si>
  <si>
    <t xml:space="preserve">          1/14/1860</t>
  </si>
  <si>
    <t>HARRY BOURG CORPORATION</t>
  </si>
  <si>
    <t>5-10-038.0002</t>
  </si>
  <si>
    <t>T08S R07W - SEC  32, LOT 13, CONT 1.23 ACRES</t>
  </si>
  <si>
    <t>CHARLES ATHERTON</t>
  </si>
  <si>
    <t>2-32-023.0003</t>
  </si>
  <si>
    <t>T06S R05E - SEC  10, LOT  5, CONT 8.27 ACRES MORE OR LESS</t>
  </si>
  <si>
    <t>MISTY EVANS</t>
  </si>
  <si>
    <t>STATE - GRIFFIN, C C</t>
  </si>
  <si>
    <t>T23N R15W - SEC  11, NW/4 SE/4, IDA ANNEX, BLK 25, 1.26 ACRE PORTION BEG AT NE CORNER, THENCE NW'LY ALONG N LINE OF BLK 90 FT; THENCE SW'LY AT RIGHT ANGLES 210 FT; THENCE NW'LY AT RIGHT ANGLES 1.5 FT; THENCE SW'LY AT RIGHT ANGLES 60 FT TO S LINE OF BLK, THENCE SE'LY ALONG S LINE TO SE CORNER OF BLK; THENCE NE'LY ALONG E LINE OF BLK TO PLACE OF BEGINNING</t>
  </si>
  <si>
    <t>KCR LAND, LLC</t>
  </si>
  <si>
    <t>SOLD (Items 1 thru 80)</t>
  </si>
  <si>
    <t>Act 325 of 2012   Authorizes Sale to Sidney Marchand</t>
  </si>
  <si>
    <t>ASCENSION</t>
  </si>
  <si>
    <t>ST ELMO, SQ 109 110 112 128 129 130 131 132 134 136 140 141 142 143 145 146 147 148 149 150 151 152 153 154 155 160 164 165 166 167 168 169 170 171 172 173 175 176 179 180 183 184 188 189 (146 LOTS WITHIN THESE SQUARES), CONT 9.15 ACRES, M/L</t>
  </si>
  <si>
    <t>5/06/1852</t>
  </si>
  <si>
    <t>MARCHAND ST ELMO, LLC;   LINDSEYVILLE DESIGNS, LLC;   HERNANDEZ ST ELMO, LLC</t>
  </si>
  <si>
    <t>4-57-011; 4-57-025</t>
  </si>
  <si>
    <t>T16S R01E - SEC   4, 25 ACRES;  T15S R01E - SEC  32, 6.47 ACRES</t>
  </si>
  <si>
    <t>PRESTON SUMMERS AND ROBERT CAMPBELL</t>
  </si>
  <si>
    <t>6-15-004.0004</t>
  </si>
  <si>
    <t>T08N R09E - SEC  33 56, WINDEMERE PLANTATION, LOT  11 (SW PORTION) AND LOT 12 (SE PORTION), CONT 2 ACRES MORE OR LESS</t>
  </si>
  <si>
    <t>PORTION OF DISTRICT 4 HEADQUARTERS</t>
  </si>
  <si>
    <t>ISAAC AND EDNA CRAFT;  STEPH AND MICHELLE EDWARDS</t>
  </si>
  <si>
    <t>8-56-024.0002</t>
  </si>
  <si>
    <t>T20N R04E - SEC   3, LOT  2, CONT 0.71 ACRES MORE OR LESS</t>
  </si>
  <si>
    <t>WILLIAM C SMITH</t>
  </si>
  <si>
    <t>???</t>
  </si>
  <si>
    <t>2-32-022</t>
  </si>
  <si>
    <t>T05S R05E - SEC   4, NE/4 NE/4</t>
  </si>
  <si>
    <t>CANCELLED???</t>
  </si>
  <si>
    <t>Act 200 of 2007   Authorizes Sale to Derrick Rattler</t>
  </si>
  <si>
    <t>STATE - ZENO, ADAM JR</t>
  </si>
  <si>
    <t>HOLY CROSS WEST, SQ 48 LOT 10, FRONTING LIZARDI, IN SQ BD BY LIZARDI, DOUGLAS, FORSTALL, CHARTRES, MEAS 25 FT FRONT LIZARDI BY 121 FT 2 INCHES IN DEPTH</t>
  </si>
  <si>
    <t>5/6/1852</t>
  </si>
  <si>
    <t>DERRICK &amp; LAWRNELL RATTLER</t>
  </si>
  <si>
    <t>NO BIDS???</t>
  </si>
  <si>
    <t>8-56-023</t>
  </si>
  <si>
    <t>T20N R04E - SEC   9, LOT  7</t>
  </si>
  <si>
    <t>2-32-022.0002</t>
  </si>
  <si>
    <t>T05S R05E - SEC   4, NE/4 (FRAC'L)</t>
  </si>
  <si>
    <t>JESSE &amp; KAREN MCCLENDON</t>
  </si>
  <si>
    <t>CANCELLED - REUSED SALE NO.</t>
  </si>
  <si>
    <t>T12N R05E - SEC  32, SW/4 NE/4, CONT 40 ACRES</t>
  </si>
  <si>
    <t>T02N R03E - SEC   32, NE/4 NE/4, CONT 40 ACRES, MORE OR LESS</t>
  </si>
  <si>
    <t>5-10-079.0002</t>
  </si>
  <si>
    <t>T11S R09W - SEC  32, LOT  5</t>
  </si>
  <si>
    <t>GARY JAMES MORRIS</t>
  </si>
  <si>
    <t>3-29-042.0002</t>
  </si>
  <si>
    <t>T17S R18E - SEC  32, SW/4 SW/4</t>
  </si>
  <si>
    <t>NELSON KRAEMER</t>
  </si>
  <si>
    <t>2-32-030.0002</t>
  </si>
  <si>
    <t>T10S R05E - SEC   5, LOT  6</t>
  </si>
  <si>
    <t>MICHAEL W DUNN, SR</t>
  </si>
  <si>
    <t>2-03-022.0002</t>
  </si>
  <si>
    <t>T09S R02E - SEC   9,  NE/4 NE/4</t>
  </si>
  <si>
    <t>SHOCKEY FAMILY PROPERTIES, LLC</t>
  </si>
  <si>
    <t>7-09-028.0003</t>
  </si>
  <si>
    <t>T17N R14W - SEC   1, SHREVEPORT, CAGLE S/D, LOT  23 24 (1200 BLOCK OF GARRY STREET)</t>
  </si>
  <si>
    <t>GRAVEL PARKING LOT</t>
  </si>
  <si>
    <t>JACK AND GEORGIANN C LAMB</t>
  </si>
  <si>
    <t>2-32-025;         2-32-026</t>
  </si>
  <si>
    <t>T09S R06E - SEC  30, LOT  4  9</t>
  </si>
  <si>
    <t>6/29/1883</t>
  </si>
  <si>
    <t>KEVIN HULL</t>
  </si>
  <si>
    <t>STATE - BROWN, PLATO</t>
  </si>
  <si>
    <t>T15S R11E - SEC 26, PATTERSON, BROWN-ROBBINS S/D, BLK 8 LOT 54 55 56 (1710, 1712, 1714 HICKORY STREET)</t>
  </si>
  <si>
    <t>TINA JOHNSON</t>
  </si>
  <si>
    <t>2-39-012.0002</t>
  </si>
  <si>
    <t>POINTE COUPEE</t>
  </si>
  <si>
    <t>T02S R07E - SEC  37, LOT  4</t>
  </si>
  <si>
    <t>FARMLAND</t>
  </si>
  <si>
    <t>8-11-028.0002</t>
  </si>
  <si>
    <t>T12N R05E - SEC  19, SW/4 SE/4</t>
  </si>
  <si>
    <t>TIMBERLAND</t>
  </si>
  <si>
    <t>RONALD &amp; PATRICIA WYANT</t>
  </si>
  <si>
    <t>SOLD???</t>
  </si>
  <si>
    <t>T22N R12W - SEC  11, CONT 79.93 ACRES</t>
  </si>
  <si>
    <t>JERRY WILHILT</t>
  </si>
  <si>
    <t>4-51-017.0002</t>
  </si>
  <si>
    <t>T14S R08E - SEC  43,  NE/4 NE/4</t>
  </si>
  <si>
    <t>JAMES SHARP</t>
  </si>
  <si>
    <t>8-11-023.0002</t>
  </si>
  <si>
    <t>T13N R02E - SEC  19,  NE/4 SW/4</t>
  </si>
  <si>
    <t>TIMBER SWAMP LAND</t>
  </si>
  <si>
    <t>MV INVESTMENT, LLC (BOBBY MERCER)</t>
  </si>
  <si>
    <t>4-51-022.0002</t>
  </si>
  <si>
    <t>T18S R11E - SEC  12, LOT  4</t>
  </si>
  <si>
    <t>NO BIDS</t>
  </si>
  <si>
    <t>THE CITRUS LAND COMPANY</t>
  </si>
  <si>
    <t>SOLD  (Items 1 thru 22)</t>
  </si>
  <si>
    <t>Act 86 of 2010   Authorizes Sale to Sidney Cormier</t>
  </si>
  <si>
    <t>1921; 1919</t>
  </si>
  <si>
    <t>STATE - BUSBY, BUSHONG, CAMP &amp; LONG, FRANKLIN, GOLDFUSS, HODGES, JONES, NICHOLAS, QUINTERO, RYAN, SEFFEL, SICKLES, SMITH, AND JOHNSON (1921);  CARL, DEWEESE, ELLISTON, HUDSON, KEYES,MYERS, ROONEY, AND SODERGREN (1919)</t>
  </si>
  <si>
    <t>T09S R10W - SEC  15, NE/4, GULF SULPHUR CO S/D, VARIOUS LOTS</t>
  </si>
  <si>
    <t>LANDLOCKED VACANT LAND</t>
  </si>
  <si>
    <t>SIDNEY J &amp; SHERILYN M CORMIER</t>
  </si>
  <si>
    <t>2-19-002.0010</t>
  </si>
  <si>
    <t>EAST FELICIANA</t>
  </si>
  <si>
    <t>STATE - DOC</t>
  </si>
  <si>
    <t>T02S R01E - SEC  70, BD N BY HOWELL'S REDWOOD RANCH, E BY STATE HWY, W BY Y&amp;MV RR, CONT 247.8 ACRES</t>
  </si>
  <si>
    <t>FEED LOT PASTURE</t>
  </si>
  <si>
    <t>GLEN RIVETTE</t>
  </si>
  <si>
    <t>ANGIE, ABANDONED BOAT RAMP, CONT 6.86 ACRES</t>
  </si>
  <si>
    <t>ABORTED</t>
  </si>
  <si>
    <t>7-14-018.0002</t>
  </si>
  <si>
    <t>CLAIBORNE</t>
  </si>
  <si>
    <t>T23N R05W - SEC  12, SW/4 NW/4</t>
  </si>
  <si>
    <t>LANDLOCKED VACANT TIMBERLAND</t>
  </si>
  <si>
    <t>LEWLA, LLC</t>
  </si>
  <si>
    <t>8-18-005.0005</t>
  </si>
  <si>
    <t>EAST CARROLL</t>
  </si>
  <si>
    <t>DHH</t>
  </si>
  <si>
    <t>T20N R11E - SEC  36</t>
  </si>
  <si>
    <t>1/3 UNDIVDED INTEREST FARMLAND</t>
  </si>
  <si>
    <t>KANDY FARMS of EAST CARROLL, L.LC.</t>
  </si>
  <si>
    <t>4-49-007.0010</t>
  </si>
  <si>
    <t>LA TECH COLLEGE</t>
  </si>
  <si>
    <t>T06S R04E - SEC  74</t>
  </si>
  <si>
    <t>VACANT VOTECH BLDG, OPELOUSAS</t>
  </si>
  <si>
    <t>F GLENN ROSS</t>
  </si>
  <si>
    <t>ST CHARLES</t>
  </si>
  <si>
    <t>STATE - BALLAXER, FRANK</t>
  </si>
  <si>
    <t>NEW SARPY, SQ 48 LOT 37</t>
  </si>
  <si>
    <t>AMANDA GRIFFIN</t>
  </si>
  <si>
    <t>TANGIPAHOA</t>
  </si>
  <si>
    <t xml:space="preserve">TAX </t>
  </si>
  <si>
    <t>STATE - WALDREP, O P</t>
  </si>
  <si>
    <t>T06S R07E - SEC  26, HAMMOND, WARD 7</t>
  </si>
  <si>
    <t>LAWRENCE R LABEE</t>
  </si>
  <si>
    <t>EVANGELINE</t>
  </si>
  <si>
    <t>T02S R02W - SEC  27, NW/4 NW/4, CONT 40.86 AC.</t>
  </si>
  <si>
    <t>8-11-024.0002</t>
  </si>
  <si>
    <t>T13N R02E - SEC  29, NW/4 NW/4</t>
  </si>
  <si>
    <t>MV INVESTMENT, L.L.C.</t>
  </si>
  <si>
    <t>ABORTED (READVERTISED AS SALE 7588)</t>
  </si>
  <si>
    <t>T13N R023 - SEC  19, NE/4 SW/4, CONT 39.95 ACRES</t>
  </si>
  <si>
    <t>STATE - LINDSAY, JAMES A</t>
  </si>
  <si>
    <t>T01S R07E - SEC  13</t>
  </si>
  <si>
    <t>LOT 5, LLC (C/O RAY SHARKEY)</t>
  </si>
  <si>
    <t>STATE - WILSON, SUSAN</t>
  </si>
  <si>
    <t>T10S R02E - SEC  20, ST ELMO SQ 179 LOT 2</t>
  </si>
  <si>
    <t>MARCHAND ST ELMO,L.L.C., et al</t>
  </si>
  <si>
    <t>STATE - BARLING, NELL</t>
  </si>
  <si>
    <t>T22N R16W - SEC  16</t>
  </si>
  <si>
    <t>JEFFREY &amp; JANET CURRY</t>
  </si>
  <si>
    <t>12/7/1850</t>
  </si>
  <si>
    <t>STATE - BAPTISTE, BENJAMIN</t>
  </si>
  <si>
    <t>T06S R03E - SEC  20</t>
  </si>
  <si>
    <t>JOSEPH &amp; VERONICA VALLIAN</t>
  </si>
  <si>
    <t>ACT 77 OF 1ST EXTRA SESSION OF 2000   Authorizes Sale to Current Lessees</t>
  </si>
  <si>
    <t>TITLE FILE NO. 159.1</t>
  </si>
  <si>
    <t>STATE - SLOCOMB, E H</t>
  </si>
  <si>
    <t>T22N R15W - SEC  18, BLACK BAYOU CAMPSITE LOT 5</t>
  </si>
  <si>
    <t>CAMPSITE LOT 5, BLACK BAYOU</t>
  </si>
  <si>
    <t>12/101932</t>
  </si>
  <si>
    <t>GLENDA H BARR</t>
  </si>
  <si>
    <t>T22N R15W - SEC  18, BLACK BAYOU CAMPSITE LOT 6</t>
  </si>
  <si>
    <t>CAMPSITE LOT 6, BLACK BAYOU</t>
  </si>
  <si>
    <t>HAYWOOD &amp; BOBBIE WILLIAMSON</t>
  </si>
  <si>
    <t>T22N R15W - SEC  18, BLACK BAYOU CAMPSITE LOT 4</t>
  </si>
  <si>
    <t>CAMPSITE LOT 4, BLACK BAYOU</t>
  </si>
  <si>
    <t>GARY M &amp; MARYLYN J UNDERWOOD</t>
  </si>
  <si>
    <t>T22N R15W - SEC  18, BLACK BAYOU CAMPSITE LOT 1</t>
  </si>
  <si>
    <t>CAMPSITE LOT 1, BLACK BAYOU</t>
  </si>
  <si>
    <t>RAYMOND &amp; MARJORY HOUSE</t>
  </si>
  <si>
    <t>STATE - RICHARDSON, ARMAND</t>
  </si>
  <si>
    <t>SQ 313B LOT 10 12, WARD 4</t>
  </si>
  <si>
    <t>WILLIAM SCOTT WAJDA</t>
  </si>
  <si>
    <t>T22N R15W - SEC  18, BLACK BAYOU CAMPSITE LOT 2</t>
  </si>
  <si>
    <t>CAMPSITE LOT 2, BLACK BAYOU</t>
  </si>
  <si>
    <t>ROBERT &amp; HARRIET HALL</t>
  </si>
  <si>
    <t>T22N R15W - SEC  18, BLACK BAYOU CAMPSITE LOT 3</t>
  </si>
  <si>
    <t>CAMPSITE LOT 3, BLACK BAYOU</t>
  </si>
  <si>
    <t>JOHN &amp; MARY FULLER</t>
  </si>
  <si>
    <t>STATE - SUBLETT, A C</t>
  </si>
  <si>
    <t>BLK 373A LOT 6 8</t>
  </si>
  <si>
    <t>STATE - HALL, HELEN</t>
  </si>
  <si>
    <t>E KENNER, SQ  1 LOT 27</t>
  </si>
  <si>
    <t>MARC JOHNSON</t>
  </si>
  <si>
    <t>3-55-021.0002</t>
  </si>
  <si>
    <t>T18S R18E - SEC  81, NE/4 SE/4</t>
  </si>
  <si>
    <t>LANDLOCKED MARSH</t>
  </si>
  <si>
    <t>WENDELL J HOHENSEE</t>
  </si>
  <si>
    <t>2-39-011.0003</t>
  </si>
  <si>
    <t>SURPLUS?</t>
  </si>
  <si>
    <t>T02S R07E - SEC  86, LOT  2</t>
  </si>
  <si>
    <t xml:space="preserve">FARM, LANDLOCKED </t>
  </si>
  <si>
    <t>TIMOTHY L ROGERS</t>
  </si>
  <si>
    <t>????</t>
  </si>
  <si>
    <t>4/8/1812</t>
  </si>
  <si>
    <t>STATE - SPILLMAN, DAVIS SAMUEL &amp; TAYLOR</t>
  </si>
  <si>
    <t>PRINGLE ADD, SQ  4 LOT 3, IMP.</t>
  </si>
  <si>
    <t>CANCELLED (READVERTISED AS SALE NO. 7559)</t>
  </si>
  <si>
    <t>STATE - DANNER, ADAM</t>
  </si>
  <si>
    <t>MANDEVILLE, SQ 313B LOT 40 42</t>
  </si>
  <si>
    <t>VACANT LOT MANDEVILLE</t>
  </si>
  <si>
    <t>BILL JOHNSON</t>
  </si>
  <si>
    <t>BIENVILLE</t>
  </si>
  <si>
    <t>STATE - DANIELS, CARRIE</t>
  </si>
  <si>
    <t>ARCADIA, CRAWFORD HEIGHTS ADD, BLK  4 LOT 16</t>
  </si>
  <si>
    <t>VACANT LOT, ARCADIA</t>
  </si>
  <si>
    <t>JUANITA MILS</t>
  </si>
  <si>
    <t>SOLD  (Items 1 thru 3)</t>
  </si>
  <si>
    <t>STATE - ROBINSON, W M</t>
  </si>
  <si>
    <t xml:space="preserve">ITEM 1:  T19N R16W - SEC  10, SW/4 LOT 45, SUB OF E 80 AC. OF W 140 AC., CONT 1 AC.;   ITEM 2:                                                       ITEM 3:  </t>
  </si>
  <si>
    <t>DAVID &amp; CECILIA BANKSTON</t>
  </si>
  <si>
    <t>JEFFERSON DAVIS</t>
  </si>
  <si>
    <t>STATE - PICKINS, SAM B</t>
  </si>
  <si>
    <t>T09S R05E - SEC  14, W/2, ROBINSON S/D, BLK C LOT 1 (N/2)</t>
  </si>
  <si>
    <t>LEROY FAUL</t>
  </si>
  <si>
    <t>STATE - WILDE, CORA</t>
  </si>
  <si>
    <t>MANDEVILLE, BLK 313B LOT 34 36 38</t>
  </si>
  <si>
    <t>VACANT LOT IN MANDEVILLE</t>
  </si>
  <si>
    <t>NO BIDS  (REUSED SALE NO.)</t>
  </si>
  <si>
    <t>STATE - SHUTT, H G</t>
  </si>
  <si>
    <t>SHREVEPORT, FOREST PARK S/D, BEG AT A PT 128 FT S &amp; 40 FT E OF NW/C OF LOT 13, THE E 41.25 FT, TH S 8 FT, TH W 41.25 FT, TH N 8 FT TO POB</t>
  </si>
  <si>
    <t>NO BIDS - REUSED SALE NO.</t>
  </si>
  <si>
    <t>STATE - RAINE, EUGENE G</t>
  </si>
  <si>
    <t>ST TAMMANY, SQ 229 LOT 57 58 59 60 (ON DUPARD NEAR LAFAYETTE)</t>
  </si>
  <si>
    <t>VACANT LOT IN ST TAMMANY</t>
  </si>
  <si>
    <t>AFFORDABLE HOMES OF MANDEVILLE</t>
  </si>
  <si>
    <t>T06S R11E - SEC  25, NW/4 SE/4, 1 AC. POR</t>
  </si>
  <si>
    <t>ARTHUR SWANSON</t>
  </si>
  <si>
    <t>STATE - CAMPBELL, LYMAN</t>
  </si>
  <si>
    <t>SWART S/D, LOT 20, BEING SUB OF PART OF LOTS 27 28</t>
  </si>
  <si>
    <t>STATE - MAXWELL, LILLY M</t>
  </si>
  <si>
    <t>E KENNER, SQ  1 LOT 15 THRU 19 (PORT OF EA), LOT 20, AND LOT 5 6 (POR OF REAR PORTION)</t>
  </si>
  <si>
    <t>VACANT LOTS KENNER</t>
  </si>
  <si>
    <t xml:space="preserve">ST TAMMANY </t>
  </si>
  <si>
    <t>STATE - FANNING, CLIVE</t>
  </si>
  <si>
    <t>MANDEVILLE, SQ 313A LOT 29 31</t>
  </si>
  <si>
    <t>VACANT LOTS MANDEVILLE</t>
  </si>
  <si>
    <t>STATE - PULLIN, L M (EST)</t>
  </si>
  <si>
    <t>SALINE, BLK 16 LOT  9</t>
  </si>
  <si>
    <t>5/11/1923, et al</t>
  </si>
  <si>
    <t>DR CHARNIAL L CHEATWOOD</t>
  </si>
  <si>
    <t>STATE - PICHEET, MIMIE</t>
  </si>
  <si>
    <t>T08S R11E, MANDEVILLE, SQ  95A LOT 10, WARD 4M</t>
  </si>
  <si>
    <t>JOSEPH G ROMANO</t>
  </si>
  <si>
    <t>STATE - CHARLET, E J</t>
  </si>
  <si>
    <t>MANDEVILLE, SQ 374A LOT 36 38</t>
  </si>
  <si>
    <t>STEPHANIE W O'CONNOR</t>
  </si>
  <si>
    <t>STATE - POPULAS, THEO</t>
  </si>
  <si>
    <t>MANDEVILLE, SQ 313A LOT  1 3, WARD 4</t>
  </si>
  <si>
    <t>STATE - POWELL, E B (MRS)</t>
  </si>
  <si>
    <t>MANDEVILLE, SQ 233A LOT 69 70</t>
  </si>
  <si>
    <t>SOLD  (Items 1 and 2)</t>
  </si>
  <si>
    <t>1920 AND 1931</t>
  </si>
  <si>
    <t>STATE - MONTGOMERY (MRS) AND MCCARTY, C P (RESPECTIVELY)</t>
  </si>
  <si>
    <t>MANDEVILLE, SQ 368A LOT 38 40 42</t>
  </si>
  <si>
    <t xml:space="preserve">LAMAR RICHARDSON </t>
  </si>
  <si>
    <t>STATE - ROBINSON, LILLIAN</t>
  </si>
  <si>
    <t>MANDEVILLE, SQ 313B LOT  5</t>
  </si>
  <si>
    <t>STATE - RICHARDSON, DAVE</t>
  </si>
  <si>
    <t>MANDEVILLE, SQ 283B LOT 33 35 37 39</t>
  </si>
  <si>
    <t>VACANT LOTS, MANDEVILLE</t>
  </si>
  <si>
    <t>CANCELLED (DRAINAGE ISSUES - PARISH DOES NOT WANT PROPERTY DEVELOPED)</t>
  </si>
  <si>
    <t>STATE - AUSTIN, C (MRS)</t>
  </si>
  <si>
    <t>MANDEVILLE, SQ 373A LOT 22,  WARD 4</t>
  </si>
  <si>
    <t>1/15/1889</t>
  </si>
  <si>
    <t>WILLIAM  H JOHNSON</t>
  </si>
  <si>
    <t>MANDEVILLE, SQ 313 LOT  7 9 11, WARD 4</t>
  </si>
  <si>
    <t>6/21/1919 et al</t>
  </si>
  <si>
    <t>STATE - ROSENBERG &amp; WILLEY</t>
  </si>
  <si>
    <t>MANDEVILLE, SQ 374A LOT  2  4</t>
  </si>
  <si>
    <t>SALE NO. NOT USED</t>
  </si>
  <si>
    <t>STATE - SIMMONS, AARON</t>
  </si>
  <si>
    <t>MANDEVILLE, SQ 372A LOT  2 4, WARD  4</t>
  </si>
  <si>
    <t>VACANT LOT, MANDEVILLE</t>
  </si>
  <si>
    <t>J &amp; J BUILDERS NORTHSHORE, INC</t>
  </si>
  <si>
    <t>NO BIDS (READVERTISED AS SALE NO. 7532)</t>
  </si>
  <si>
    <t>HOPKINS, JAMES</t>
  </si>
  <si>
    <t>MANDEVILLE, SQ 312A LOT 21 23, WARD  4</t>
  </si>
  <si>
    <t>JOSEPH R PANNO</t>
  </si>
  <si>
    <t>STATE - POWELL, JULIA E (MRS)</t>
  </si>
  <si>
    <t>MANDEVILLE, SQ 233A LOT 71 72, WARD 4</t>
  </si>
  <si>
    <t>6/28/1930;  ??/??/1943</t>
  </si>
  <si>
    <t>KAREN D BACHEMIN</t>
  </si>
  <si>
    <t>CARTER, CECILE</t>
  </si>
  <si>
    <t>VIDALIA, DEMBY ADD, LOT 11 AND LOT 12 (SE/4)</t>
  </si>
  <si>
    <t>VACANT LOTS, VIDALIA</t>
  </si>
  <si>
    <t>ANNIE TAYLOR</t>
  </si>
  <si>
    <t>ST BERNARD</t>
  </si>
  <si>
    <t>STATE - TEAMS, NANCY</t>
  </si>
  <si>
    <t>VERSAILLES S/D, LOT 14</t>
  </si>
  <si>
    <t>ROBERT BERTHELOT FAMILY LIMITED PARTNERSHIP, L.L.C.</t>
  </si>
  <si>
    <t>STATE - TREBUCQ, JENNIE (MRS), WIDOW OF P. LAMIA</t>
  </si>
  <si>
    <t>SQ A LOT  5 6</t>
  </si>
  <si>
    <t>JAMES ANDERSON</t>
  </si>
  <si>
    <t>STATE - ROSS, KATE (MRS)</t>
  </si>
  <si>
    <t>T07S R12E - SEC   6, MANDEVILLE, 1 AC., WARD 10AS</t>
  </si>
  <si>
    <t>RUFUS W TINGLE, INC</t>
  </si>
  <si>
    <t>STATE - GOURDAN, MARGARET M</t>
  </si>
  <si>
    <t>T14N R16W - SEC   4 5, CHASE CO, LOT 6 (SUB OF LOT 5)</t>
  </si>
  <si>
    <t>BARRON JOHNS O'NEAL</t>
  </si>
  <si>
    <t>STATE - LAINE, JNO P</t>
  </si>
  <si>
    <t>MANDEVILLE, SQ 251B LOT 22 24 26, WARD 4</t>
  </si>
  <si>
    <t>BETTER HOMES, LLC</t>
  </si>
  <si>
    <t xml:space="preserve">CANCELLED </t>
  </si>
  <si>
    <t>STATE - HARDY, IVY CUTRER (MR &amp; MRS)</t>
  </si>
  <si>
    <t>ARNOLD ADD, BLK 17, LOT MEAS 115 FT X 100 FT, HAM EWING BECK (BK 194 PG395,  BK 212 PG 481)</t>
  </si>
  <si>
    <t>STATE - MINERS, EVA (MRS)</t>
  </si>
  <si>
    <t>MANDEVILLE, SQ  97A LOT 47, WARD  4</t>
  </si>
  <si>
    <t>CASTINE PARTNESS, L.L.C.</t>
  </si>
  <si>
    <t>STATE - WATSON, ORELIA JEFFERSON</t>
  </si>
  <si>
    <t>MANDEVILLE, SQ 251B LOT 12 14, WARD 4</t>
  </si>
  <si>
    <t>STATE - SKINNER, MAJORIE LOUISE</t>
  </si>
  <si>
    <t>T09S R09W - SEC  28, LAKE CHARLES, BELAIR S/D, BLK  7 LOT 20</t>
  </si>
  <si>
    <t>VACANT LOT LAKE CHARLES</t>
  </si>
  <si>
    <t>DERICK D CARTER</t>
  </si>
  <si>
    <t>STATE - PECOVRO, OCTAVIUS</t>
  </si>
  <si>
    <t>SQ 344A LOT 33 35 37 39 41</t>
  </si>
  <si>
    <t>CANCELLED - PROPERTY REDEEMED</t>
  </si>
  <si>
    <t>STATE - GREEN, NANNIE</t>
  </si>
  <si>
    <t>T15S R11E - SEC 27</t>
  </si>
  <si>
    <t xml:space="preserve">VACANT LOT </t>
  </si>
  <si>
    <t xml:space="preserve">JOSEPH &amp; LINDA KELLER </t>
  </si>
  <si>
    <t>STATE - ALEXANDER, DORA (MRS)</t>
  </si>
  <si>
    <t>T09S R09E - SEC  44, MANDEVILLE</t>
  </si>
  <si>
    <t>VACANT LOT  MANDEVILLE</t>
  </si>
  <si>
    <t>MANDOT CONSTRUCTION, L.L.C</t>
  </si>
  <si>
    <t>STATE - HARBOR, JOS B</t>
  </si>
  <si>
    <t>MANDEVILLE, SQ 374B LOT 39 41</t>
  </si>
  <si>
    <t>WENDEL CONSTRUCTION</t>
  </si>
  <si>
    <t>1-36-052.0004</t>
  </si>
  <si>
    <t>LSU MEDICAL CENTER/HCSD</t>
  </si>
  <si>
    <t>SQ   6 LOT  67, CANAL STREET BLDG</t>
  </si>
  <si>
    <t>SECTION 84, T12S-R11E</t>
  </si>
  <si>
    <t>CAROLYNE'S PLACE, L.L.C.</t>
  </si>
  <si>
    <t>7-09-049.0003</t>
  </si>
  <si>
    <t>DRIED LAKE BED</t>
  </si>
  <si>
    <t>T15N R12W - SEC  34</t>
  </si>
  <si>
    <t>1/18/1937 et al</t>
  </si>
  <si>
    <t>MARCIA C CALHOUN</t>
  </si>
  <si>
    <t>7-09-049.0002</t>
  </si>
  <si>
    <t>T15N R12W - SEC  26 27 34, CANNISNIA LAKE, POR OF DRIED LAKE BED, CONT 148.13 AC.</t>
  </si>
  <si>
    <t>CANNISNIA PLANTATION</t>
  </si>
  <si>
    <t>CANCELLED - READVERTISED AS SALE NO 7516</t>
  </si>
  <si>
    <t>CANCELLED - READVERTISED AS SALE NO. 7516</t>
  </si>
  <si>
    <t>STATE - WALKER, JAMES</t>
  </si>
  <si>
    <t>T07S R12E - SEC  31, SE/4 SE/4 AND T07S R12E - SEC  32, S/2 SW/4 AND E/2 NE/4 SW/4, PLOT 18 (PER SURVEY BY HOWARD BURNS, DATED JAN 1914), CONT 5 AC.</t>
  </si>
  <si>
    <t>GARIC K BARRANGER</t>
  </si>
  <si>
    <t>1-52-050.0003</t>
  </si>
  <si>
    <t>SQ  95B LOT  11 12 13 14 15 16 17 18</t>
  </si>
  <si>
    <t>12/5/1811</t>
  </si>
  <si>
    <t>PEGGY BALDWIN</t>
  </si>
  <si>
    <t>SOLD  (Items 1 and 3)</t>
  </si>
  <si>
    <t>1927 AND 1941, RESPECTIVELY</t>
  </si>
  <si>
    <t>STATE - MIDLO, JOSEPH AND ZAERINGER, LOUIS (RESPECTIVELY)</t>
  </si>
  <si>
    <t>MANDEVILLE, SQ  35 LOT  9 10 11 (ITEM 2:  SQ 35 LOT 7 WAS WITHDRAWN FROM SALE - PROPERTY IS CURRENTLY ASSESSED)</t>
  </si>
  <si>
    <t>VACANT LAND, MANDEVILLE</t>
  </si>
  <si>
    <t>7/2/1913 et al</t>
  </si>
  <si>
    <t>BETTY &amp; JULIE ANDERSON</t>
  </si>
  <si>
    <t>FILLED BAYOUI</t>
  </si>
  <si>
    <t>T12S R09E - SEC  37 (A CERTAIN TRACT OR PARCEL)</t>
  </si>
  <si>
    <t>FILLED IN BAYOU</t>
  </si>
  <si>
    <t>GABRIEL PROPERTIES,LLC</t>
  </si>
  <si>
    <t>STATE - GORDON, WILLIAM</t>
  </si>
  <si>
    <t>T15S R11E - SEC  24 25, LOT BD BY MOORE, HARRIS, LANE AND MOORE</t>
  </si>
  <si>
    <t>TIMOTHY J AUCOIN</t>
  </si>
  <si>
    <t>1914, 1921, 1920, 1928 (RESPECTIVELY)</t>
  </si>
  <si>
    <t>STATE - DUVERNAY, A; GASSNER, HY;  HUTCHINSON, E;  MENZALA, TONY (RESPECTIVELY</t>
  </si>
  <si>
    <t>T07S R11E - SEC   1, N/2 NE/4, BURKENSTOCK DIV, LOT 15 16 30 31 32 35 36 44 45 (WARD 10)</t>
  </si>
  <si>
    <t>VACANT LAND IN ABITA SPRINGS</t>
  </si>
  <si>
    <t>JERON R FITZMORRIS</t>
  </si>
  <si>
    <t>STATE - HARLAN, HARRISON</t>
  </si>
  <si>
    <t>T05S R08E - SEC   3, LOT  3  4, CONT 4 AC.</t>
  </si>
  <si>
    <t>VACANT LAND IN LORANGER</t>
  </si>
  <si>
    <t>DONALD &amp; GERALDINE SIMPSON</t>
  </si>
  <si>
    <t>STATE - RUSHING, ALICE</t>
  </si>
  <si>
    <t>T09S R14E - SEC  11, 1 LOT</t>
  </si>
  <si>
    <t>L J LEVY, JR et al</t>
  </si>
  <si>
    <t>1-52-049.0002</t>
  </si>
  <si>
    <t>LSU HCS</t>
  </si>
  <si>
    <t>T08S R12E - SEC  48</t>
  </si>
  <si>
    <t>JEAN-LEON DERAMEE</t>
  </si>
  <si>
    <t>1-36-049.0086</t>
  </si>
  <si>
    <t>ORLEANS, SQ  371 LOT  7</t>
  </si>
  <si>
    <t>PARKING LOT</t>
  </si>
  <si>
    <t>GRAVIER DEVELOPMENT, L.L.C.</t>
  </si>
  <si>
    <t>VARIOUS</t>
  </si>
  <si>
    <t>STATE - VARIOUS</t>
  </si>
  <si>
    <t>PONCHITALAWA, SQ 23 LOT  7;  PONCHITALAWA, 4 LOTS;  ABITA SPRINGS TERRACE S/D, BLK 17 LOT  6 7;  ABITA SPRINGS TERRACE S/D (FORMERLY PONCHITALAWA), SQ  4 LOT  1 2;  ABITA SPRINGS TERRACE S/D, BLK  3 LOT 14;  PONCHITALAWA, SQ  2 LOT  3 4 25 26</t>
  </si>
  <si>
    <t>GEORGE A HALLAL, JR</t>
  </si>
  <si>
    <t>STATE - ALCOMB, J A W;   WILLIAMSON, N V (MRS)</t>
  </si>
  <si>
    <t>SLIDELL, BRUGIER ADD, SQ 43 LOT 12;  MANDEVILLE, SQ 384B LOT  9-11</t>
  </si>
  <si>
    <t xml:space="preserve">WENDEL CONSTRUCTION, INC </t>
  </si>
  <si>
    <t>CANCELLED (SEE SALE NO. 7492)</t>
  </si>
  <si>
    <t>ABITA ANNEX, SQ 39 LOT 21</t>
  </si>
  <si>
    <t>FISHER CABINETS &amp; FLOORING, INC</t>
  </si>
  <si>
    <t>T15S R11E - SEC  27, HAUSMAN MAP, SQ 10 LOT 11</t>
  </si>
  <si>
    <t>CLARENCE J &amp; TINA Y KEYS</t>
  </si>
  <si>
    <t>14266</t>
  </si>
  <si>
    <t>1929; 1942</t>
  </si>
  <si>
    <t>STATE - BRIDGES, MARY;  GOLDEN, KATIE LAVETTA (RESPECTIVELY)</t>
  </si>
  <si>
    <t>VERSAILLES, SQ 539 LOT  4;  VERSAILLES, SQ 539 LOT  8 (RESPECTIVELY)</t>
  </si>
  <si>
    <t>ROBERT C, BERTHELOT</t>
  </si>
  <si>
    <t>8-37-044.0003</t>
  </si>
  <si>
    <t>OUACHITA</t>
  </si>
  <si>
    <t>T18N R02E - SEC   6</t>
  </si>
  <si>
    <t>ROY C CARTER</t>
  </si>
  <si>
    <t>T17N R14W - SEC  13</t>
  </si>
  <si>
    <t>9/3/1921 et al</t>
  </si>
  <si>
    <t>THOMAS BOONE REDEN</t>
  </si>
  <si>
    <t>N A, SQ 23, WARD 10/A</t>
  </si>
  <si>
    <t>RAYMOND J PASOUA</t>
  </si>
  <si>
    <t>ABITA SPRINGS TERRACE S/D (FORMERLY PONCHITALAWA), SQ 19 LOT 11, SQ 24 LOT 1-10 25 26, SQ 23 LOT 11 12, SQ  3 LOT 12 16 17, SQ 17 LOT 17, SQ 21 LOT  8 9 18 19, ET AL</t>
  </si>
  <si>
    <t>GEORGE A HALLAL, JR &amp; NORTHLAKE LAND SALES</t>
  </si>
  <si>
    <t>1920; 1914</t>
  </si>
  <si>
    <t>STATE - HODES, CARL E (ETAL); WHARTON, HENRY D</t>
  </si>
  <si>
    <t>T19N R16W - SEC  23, S/2 N/2, LOT 110 (UNDIV 1/2 INT);  T19N R16W - SEC  23, N/2 NW/4 AND NW/4 NE/4, LOT 111 (RESPECTIVELY)</t>
  </si>
  <si>
    <t>ALTON C &amp; SHERRYL CHOATE WISE</t>
  </si>
  <si>
    <t>1934; 1940</t>
  </si>
  <si>
    <t>STATE - BUETING, RACHAEL A (MRS);  POWELL, THEO</t>
  </si>
  <si>
    <t>MANDEVILLE, SQ 137 LOT 25 27 29 31 33 35;  MANDEVILLE, SQ 137 LOT 25 27 29 31 33 35 (RESPECTIVELY)</t>
  </si>
  <si>
    <t>BRIAN B BROWN CONSTRUCTION, INC,  et al</t>
  </si>
  <si>
    <t>1-36-057.0006</t>
  </si>
  <si>
    <t>8012 FORSHEY ST. (SQ. 496 &amp; 504)</t>
  </si>
  <si>
    <t>VACANT COMM. BLDG</t>
  </si>
  <si>
    <t>12/26/1936 et al</t>
  </si>
  <si>
    <t>HARMONY CENTER, INC / COLLIS TEMPLE</t>
  </si>
  <si>
    <t>SALE RESCINDED</t>
  </si>
  <si>
    <t>ACT OF CANCELLATION NO. 208640</t>
  </si>
  <si>
    <t>STATE - WATKINS, MARY</t>
  </si>
  <si>
    <t>BD ABOVE BY EST OF A T VOISIN, BELOW BY LOUIS J VICKNAIR, LOT &amp; BLDG</t>
  </si>
  <si>
    <t>6/13/1913 et al</t>
  </si>
  <si>
    <t>LUCIEN J GAUFF, II (SALE RESCINDED BY ACT OF CANCELLATION NO. 208640, DATED 8/1/2000 - PROPERTY NOT LOCATED WHERE PARISH TOLD HIM IT WAS)</t>
  </si>
  <si>
    <t>1923; 1928</t>
  </si>
  <si>
    <t>STATE - MAYFIELD, R L (ETAL);  EVANS, SALLIE J</t>
  </si>
  <si>
    <t>3 .0</t>
  </si>
  <si>
    <t>T21N R16W - SEC  35, SE/4 SE/4, LOT 33 34 35 36 37 (UNDIV 1/10 INT)</t>
  </si>
  <si>
    <t>MUSLOW OIL &amp; GAS INC.</t>
  </si>
  <si>
    <t>7-09-050.0002</t>
  </si>
  <si>
    <t>DRIED LAKE BEDS</t>
  </si>
  <si>
    <t>T15N R12W - SEC  35</t>
  </si>
  <si>
    <t>CANNISNIA PLANTATION, L.L.C.</t>
  </si>
  <si>
    <t>STATE - CROSBY, OCTAVE H</t>
  </si>
  <si>
    <t>SQ 384A LOT  14 16 18 20 22 24 (WARD 4)</t>
  </si>
  <si>
    <t>BRIAN B BROWN CONSTRUCTION, INC</t>
  </si>
  <si>
    <t>STATE - LOGAN, A</t>
  </si>
  <si>
    <t>SQ 384A LOT 2-4, WARD 4</t>
  </si>
  <si>
    <t>WENDEL CONSTRUCTION, INC</t>
  </si>
  <si>
    <t>STATE - SYPION, J H</t>
  </si>
  <si>
    <t>SQ 274A LOT 4;  SQ 274B LOT  5;  SQ 372A LOT 37;  SQ 374B LOT 17 19</t>
  </si>
  <si>
    <t>8-34-007.0006</t>
  </si>
  <si>
    <t>MOREHOUSE</t>
  </si>
  <si>
    <t>EXECUTIVE DEPARTMENT</t>
  </si>
  <si>
    <t>BASTROP, STEWART SURVEY, LOT 6 AND 7</t>
  </si>
  <si>
    <t>LAND &amp; BLDG</t>
  </si>
  <si>
    <t>NICK FARONE MUSIC MINISTRY, et al</t>
  </si>
  <si>
    <t>1 LOT, BD N BY HILL ST, S BY JOHNSON, E BY KAVANAUGH, W BY WOLFF</t>
  </si>
  <si>
    <t>FAKOURI INTERPRISES, INC</t>
  </si>
  <si>
    <t>LACOMBE, SQ 122 LOT  1 2 3, WARD 7</t>
  </si>
  <si>
    <t>9/10/21-9/5/36</t>
  </si>
  <si>
    <t>FIRST BAPTIST CHURCH</t>
  </si>
  <si>
    <t>DIXIE PL S/D, BLK  1 LOT 22 (SOUTH 24.20 FT) AND LOT 23</t>
  </si>
  <si>
    <t>6/7/1930 et al</t>
  </si>
  <si>
    <t>BLK 10-1DA LOT 11 (EAST 1 FT OF WLY 15 FT)</t>
  </si>
  <si>
    <t>WILLIAM TAYLOR  &amp; SLELIA A MEANS</t>
  </si>
  <si>
    <t>2-17-115.0002</t>
  </si>
  <si>
    <t>SOUTHERN HEIGHTS S/D, LOT 375</t>
  </si>
  <si>
    <t>1/2 INTEREST IN HOUSE</t>
  </si>
  <si>
    <t>C O SIMPKINS</t>
  </si>
  <si>
    <t>GLENDALE HEIGHTS, BLK 15 LOT 20 21, WARD 4, et al</t>
  </si>
  <si>
    <t>ERNEST PRIETO</t>
  </si>
  <si>
    <t>T15S R12E - SEC  28</t>
  </si>
  <si>
    <t>1/22/1964 et al</t>
  </si>
  <si>
    <t>FRANCIS M ACCARDO et al</t>
  </si>
  <si>
    <t>STATE - CARTER, CECILE</t>
  </si>
  <si>
    <t>DEMBY ADD, LOT 11 AND SE/4 OF LOT 12</t>
  </si>
  <si>
    <t>NO BIDS (READVERTISED AS SALE NO. 7526)</t>
  </si>
  <si>
    <t>STATE - EARP, MARSHALL</t>
  </si>
  <si>
    <t>T05S R09E - SEC  34, SE/4 SE/4 NE/4 (5 AC. SQ IN EXTREME SW/C)</t>
  </si>
  <si>
    <t>10/28/1933 et al</t>
  </si>
  <si>
    <t>BARBARA C GRAHAM</t>
  </si>
  <si>
    <t>MANDEVILLE, SQ 220A LOT 51 53, WARD 4</t>
  </si>
  <si>
    <t>DAVID W WINSTEAD</t>
  </si>
  <si>
    <t>STATE - PARKS, SAM</t>
  </si>
  <si>
    <t>T01S R04W - SEC  17, SW/4 SW/4 SE/4, 8.6 AC. POR DESIGNATED AS "TRACT A"</t>
  </si>
  <si>
    <t>BRUCE THOMPSON</t>
  </si>
  <si>
    <t>T01S R04W - SEC  17, SW/4 SW/4 SE/4, 1.4 AC. POR DESIGNATED AS "TRACT B"</t>
  </si>
  <si>
    <t>DELBERT THOMPSON</t>
  </si>
  <si>
    <t>STATE - HARRIS, GUY</t>
  </si>
  <si>
    <t>LACOMBE, SQ 122 LOT  4 5 6, WARD 7</t>
  </si>
  <si>
    <t>T06S R12E - SEC  38 50</t>
  </si>
  <si>
    <t>GARRETT-WOOD, et al</t>
  </si>
  <si>
    <t>MANDEVILLE, SQ 343A LOT  1 3, WARD 4</t>
  </si>
  <si>
    <t>MARILYN S SEIFERT</t>
  </si>
  <si>
    <t>T04N R03W - SEC 119, HOT WELLS, NEAL HEIGHTS, LOT 50</t>
  </si>
  <si>
    <t>JOHN L HOYT, et al</t>
  </si>
  <si>
    <t>T09S R09W - SEC  15, PLUMMER S/D, BLK  6 LOT  7 31 33</t>
  </si>
  <si>
    <t>PATRICIA ANNE NICHOLS</t>
  </si>
  <si>
    <t>8-11-019</t>
  </si>
  <si>
    <t>T14N R04E - SEC  23 25</t>
  </si>
  <si>
    <t>SLACKWATER FARMS</t>
  </si>
  <si>
    <t>T20N R16W - SEC   2</t>
  </si>
  <si>
    <t>JAMES TODD DIAL HUSBAND OF CHRISTIE JEAN DIAL</t>
  </si>
  <si>
    <t>SOUTH ABITA S/D, SQ 55 LOT 18 20, WARD 3</t>
  </si>
  <si>
    <t>ROYAL HOMES, L.L.C.</t>
  </si>
  <si>
    <t>T08S R06W - SEC   7 17 18</t>
  </si>
  <si>
    <t>CHRIS P JOHNSON</t>
  </si>
  <si>
    <t>MANDEVILLE, SQ 207A LOT  2 4, ET AL</t>
  </si>
  <si>
    <t>MARILYN S SEIBERT, et al</t>
  </si>
  <si>
    <t>SQ 260A LOT 65, WARD 4</t>
  </si>
  <si>
    <t>KENNETH J BORDELON</t>
  </si>
  <si>
    <t>JEFFERSON DAVIS/CALCASIEU</t>
  </si>
  <si>
    <t>T08 R05W - SEC  33</t>
  </si>
  <si>
    <t>6/28/24-9/30/21</t>
  </si>
  <si>
    <t>WILLIAM J PINCH, JR</t>
  </si>
  <si>
    <t>SQ 524 (37 FT FRONT ON CARROLLTON AVE BY 29.11 OVER 27 FT 3 IN)</t>
  </si>
  <si>
    <t>PARKER DINKINS</t>
  </si>
  <si>
    <t>1-36-051.0003</t>
  </si>
  <si>
    <t>LSU HEALTH CARE</t>
  </si>
  <si>
    <t>T13S R11E - SEC  14, GREENVILLE, SQ 21</t>
  </si>
  <si>
    <t>VACANT HOME</t>
  </si>
  <si>
    <t xml:space="preserve">LISA OSBERG WIFE OF/AND SCOTT C WILSON </t>
  </si>
  <si>
    <t>T09S R14E - SEC  38</t>
  </si>
  <si>
    <t>EDWIN F COUSIN</t>
  </si>
  <si>
    <t>1-36-027.0005</t>
  </si>
  <si>
    <t>DEPT. OF SOCIAL SERVICES</t>
  </si>
  <si>
    <t>SQ  584 (14 LOTS), FIRST DISTRICT</t>
  </si>
  <si>
    <t>VACANT BLGD</t>
  </si>
  <si>
    <t>J PHILIP STERN</t>
  </si>
  <si>
    <t xml:space="preserve">T22N R15W - SEC  31, NE/4 SW/4, LOT  6 7 14 15 18, 5 AC. </t>
  </si>
  <si>
    <t>WAYNE R WHALEY HUSBAND OF KAREN F WHALEY</t>
  </si>
  <si>
    <t>T22N R16W - SEC  27, E/2 NW/4, LOT 21, 1 AC.</t>
  </si>
  <si>
    <t>KENNETH A TERRY HUSBAND OF LINDA G TERRY</t>
  </si>
  <si>
    <t>5-10-005</t>
  </si>
  <si>
    <t>LAKE CHARLES, 501 BROAD STREET</t>
  </si>
  <si>
    <t>VACANT OFFICE BLDG</t>
  </si>
  <si>
    <t>501 BROAD, L L C.</t>
  </si>
  <si>
    <t>VINTON OTS, BLK 21 LOT 20</t>
  </si>
  <si>
    <t>MORNING STAR BAPTIST CHURCH</t>
  </si>
  <si>
    <t>T19N R16 W - SEC  23, S/2 N/2, LOT 15 35 55, 3 AC.</t>
  </si>
  <si>
    <t>ANDREW M MATTSON HUSBAND OF CHRIS C MATTSON</t>
  </si>
  <si>
    <t>T01S R02W - SEC   8, SW/4 SE/4, LOT IN SW/C</t>
  </si>
  <si>
    <t>PAREY P BRANTON, JR</t>
  </si>
  <si>
    <t>PONCHITALAWA, SQ  2 LOT 16 17 18 19 38 39 40 41, ET AL</t>
  </si>
  <si>
    <t xml:space="preserve">PATRICIA D DARET &amp; EUGENE J </t>
  </si>
  <si>
    <t>PONCHITALAWA, BLK 17 LOT  1 8 22 28 29, ET AL</t>
  </si>
  <si>
    <t>NORTHLAKE LAND SALES INC</t>
  </si>
  <si>
    <t xml:space="preserve">7-07-019.0002 </t>
  </si>
  <si>
    <t>T15N R10W - SEC  17, LOT 15</t>
  </si>
  <si>
    <t>MARKHAM ALLEN DICKSON, JR</t>
  </si>
  <si>
    <t>7-07-018.0003</t>
  </si>
  <si>
    <t>T15N R10W - SEC   5, LOT 15</t>
  </si>
  <si>
    <t>WILLIAM I &amp; WILMER M HOUGHTON</t>
  </si>
  <si>
    <t>T19N R16W - SEC  10, SW/2, LOT 35 (SUB OF WEST 60 AC.), ET AL</t>
  </si>
  <si>
    <t xml:space="preserve">DOUGLAS L &amp;  JANICE R WOODELL  PANTALION </t>
  </si>
  <si>
    <t>VERSAILLES S/D, SQ 388 LOT 13 14</t>
  </si>
  <si>
    <t>RANDY &amp; BONNIE MUSCARELLO</t>
  </si>
  <si>
    <t>WILSONVILLE, SQ 138 LOT 11 12 13 14, WARD 3  et al</t>
  </si>
  <si>
    <t>VICTOR H ABEL</t>
  </si>
  <si>
    <t>MANDEVILLE ANNEX, SQ 220A LOT 55,WARD 4</t>
  </si>
  <si>
    <t>EDITH GERALD WIFE OF/AND JOHN HANSON JACKSON</t>
  </si>
  <si>
    <t>CHINCHUBA, SQ 18 LOT 25</t>
  </si>
  <si>
    <t>KELO J AND T HOWELL CLAY</t>
  </si>
  <si>
    <t>PATTERSON, SQ  9 LOT 6</t>
  </si>
  <si>
    <t>DELORES HILLARD</t>
  </si>
  <si>
    <t>BIENVILLE, BLK 11 LOT  5</t>
  </si>
  <si>
    <t>MARCIE BOSTON</t>
  </si>
  <si>
    <t>T05S R08E - SEC   4, LORANGER, BLK  7 LOT 276 277 278 279 280 298</t>
  </si>
  <si>
    <t>THE TANGIPAHOA PARISH SCHOOL BOARD</t>
  </si>
  <si>
    <t>1-44-012.0002</t>
  </si>
  <si>
    <t>DSS</t>
  </si>
  <si>
    <t>CHALMETTE, ANDREW JACKSON S/D, SQ  55 LOT  8 9 10 11 12</t>
  </si>
  <si>
    <t>CONGREGATION of OUR LADY of PROMPT SUCCOR CHURCH</t>
  </si>
  <si>
    <t>DESOTO OIL &amp; GAS CO, LOT 4484 4489, et al</t>
  </si>
  <si>
    <t>WILLIAM F WINLER, JR., AND BARBARA Z WINKLER</t>
  </si>
  <si>
    <t>O PK, SQ 10 LOT 23</t>
  </si>
  <si>
    <t>BELL SOUTH TELECOMMUNICATIONS, INC</t>
  </si>
  <si>
    <t>T04S R06E - SEC  36, 1.24 AC.</t>
  </si>
  <si>
    <t>KENNETH TERRIO</t>
  </si>
  <si>
    <t>LOT 8 (UNDIV 1/6 INT IN JIM PICKETT HEIRS POR) et al</t>
  </si>
  <si>
    <t>MR AND MRS JAMES H HART</t>
  </si>
  <si>
    <t>T08S R13W - SEC  22, S/2 SE/4 SW/4, AND SEC 27, E/2 NW/4, LOT 13 14 15 18 20</t>
  </si>
  <si>
    <t>LAWRENCE R HYATT AND ELIZABETH C HYATT</t>
  </si>
  <si>
    <t>T08S R13W - SEC  22, NW/4 SE/4 SW/4 (UNDIV 1/3 INT)</t>
  </si>
  <si>
    <t>VACANT  LAND</t>
  </si>
  <si>
    <t>OWEN LOREN METCALF AND LOIS ELAINE METCALF</t>
  </si>
  <si>
    <t>VERSAILLES, SQ 244 LOT  7,  SQ 421 LOT 18 19,  SQ 551 LOT 14</t>
  </si>
  <si>
    <t>LOUIS V DEMBURN &amp; LOUIS V DEMDRUN, JR</t>
  </si>
  <si>
    <t>T07S R11E - SEC   8, SQ 19 LOT  2 24;   PONCHITALAWA, SQ  6 LOT 21 22</t>
  </si>
  <si>
    <t>CAROLYN  Z CADOW</t>
  </si>
  <si>
    <t>E &amp; S ADD, SQ 16 LOT 11 12, MEAS 35 FT ON CANAL STREET X 100, IMP.</t>
  </si>
  <si>
    <t>WILLIAM E HILTON</t>
  </si>
  <si>
    <t>WASHBURN S/D, LOT  6</t>
  </si>
  <si>
    <t>JERRY GORHAM &amp; ADDIE MORGAN GORHAM</t>
  </si>
  <si>
    <t>2-17-001</t>
  </si>
  <si>
    <t>OFFICE OF FAMILY SERVICES</t>
  </si>
  <si>
    <t>DUCHEIN PLACE ADD, LOT  3  4 &amp; PORTION OF LOT 5, et al</t>
  </si>
  <si>
    <t>OASIS CHRISTIAN CENTER</t>
  </si>
  <si>
    <t>LEESVILLE, BOOKER SURVEY, BLK  6 LOT 1-8</t>
  </si>
  <si>
    <t>EDWARD C SMITH</t>
  </si>
  <si>
    <t xml:space="preserve">2-17-106 </t>
  </si>
  <si>
    <t>DELMONT PLACE, SQ  8 LOT 22 23 24 25</t>
  </si>
  <si>
    <t>VACANT BLDG</t>
  </si>
  <si>
    <t>CARLOS AND ELGY SAM</t>
  </si>
  <si>
    <t>1-36-060.0002</t>
  </si>
  <si>
    <t>T13S R11E - SEC  28, SQ 259 LOT 4 ET AL</t>
  </si>
  <si>
    <t xml:space="preserve">HOSSEIN TALEBLOO, et al </t>
  </si>
  <si>
    <t>4-57-016</t>
  </si>
  <si>
    <t>DWLF</t>
  </si>
  <si>
    <t>LOT 428 &amp; N/2 OF LOT 430, 7TH WARD</t>
  </si>
  <si>
    <t>SHELL MORGAN'S LANDING, INC</t>
  </si>
  <si>
    <t>T19N R16W - SEC  23, S/2 N/2, BLK 75 95 116 117 118</t>
  </si>
  <si>
    <t>ALTON CHARLES WISE HUSBAND OF SHERYL C WISE</t>
  </si>
  <si>
    <t xml:space="preserve">T08S R12E - SEC   6, MANDEVILLE ANNEX, LOT  9, 4.16 AC., WARD 4 </t>
  </si>
  <si>
    <t>CHAS DEIELENSCHNEIDER, ESTATE OF</t>
  </si>
  <si>
    <t>1-36-059.0002</t>
  </si>
  <si>
    <t>DEPT OF PUBLIC WELFARE</t>
  </si>
  <si>
    <t>SQ  641 LOT X-2 (LOTS 8, 9 &amp; 10 also REAR of LOTS 3,4 &amp; 11) SQ 641</t>
  </si>
  <si>
    <t>VACANT LAND &amp; BLDG</t>
  </si>
  <si>
    <t>EMILE SMITH</t>
  </si>
  <si>
    <t>T19N R16W - SEC  23, S/2 N/2, LOT  85 106</t>
  </si>
  <si>
    <t>JACKSON PARK, BLK 12 LOT 14</t>
  </si>
  <si>
    <t>CORNEL JEANSOME &amp; KENNETH CAPONE</t>
  </si>
  <si>
    <t>MANDEVILLE, SQ 220A LOT 52 54</t>
  </si>
  <si>
    <t>JOHN HANSON JACKSON</t>
  </si>
  <si>
    <t>SQ 40 LOT 18, WARD 4-M</t>
  </si>
  <si>
    <t>ROLLIN SMITH</t>
  </si>
  <si>
    <t>4-57-025.0004</t>
  </si>
  <si>
    <t>T16S R01E - SEC   2  3  4 (N/2 OF EA) AND T16S R01E - SEC   4, NE/4</t>
  </si>
  <si>
    <t>N.R BROUSSARD</t>
  </si>
  <si>
    <t xml:space="preserve">IBERIA </t>
  </si>
  <si>
    <t>BLK 116 LOT 62, WARD 6</t>
  </si>
  <si>
    <t>IRENE B AMY</t>
  </si>
  <si>
    <t>SHELL ROAD S/D, SQ  2 LOT 10</t>
  </si>
  <si>
    <t>CHRISTIAN LOVE BAPTIST CHURCH</t>
  </si>
  <si>
    <t>ARDENWOOD VILLAGE, LOT D &amp; F</t>
  </si>
  <si>
    <t>RICHARD E AND EVELYN DECUIR RUCKSTUHL</t>
  </si>
  <si>
    <t>10/25/1895</t>
  </si>
  <si>
    <t>SABINE</t>
  </si>
  <si>
    <t>T09N R13W - SEC  10, NW/4 NW/4, 1 TRACT</t>
  </si>
  <si>
    <t>T O GREER</t>
  </si>
  <si>
    <t>T19N R16W - SEC  23, S/2 N/2, LOT 46 49 69 108, 1 AC.</t>
  </si>
  <si>
    <t>ALTON CHARLES WISE HUSBAND of SHERYL CHOATE WISE</t>
  </si>
  <si>
    <t>T06S R07E - SEC  18, 0.49 AC. (BK 544 PG; BK 577 PG 149)</t>
  </si>
  <si>
    <t>MADISON</t>
  </si>
  <si>
    <t>T17N R10E - SEC  17, LOT MEAS 297.5 X 295 FT ON US 80</t>
  </si>
  <si>
    <t>WILLIE MAC DOWNS, INC</t>
  </si>
  <si>
    <t>SONDHEIMER ADD, BLK  1  LOT  3 4 5</t>
  </si>
  <si>
    <t>MITCHELL &amp; GLORIA RIGGS</t>
  </si>
  <si>
    <t>SHENANDOAH, LOT 47 THRU 56</t>
  </si>
  <si>
    <t>WILLIAM  L &amp; LINDA SMITH</t>
  </si>
  <si>
    <t>PLANTATION PLAZA, LOT 40 41</t>
  </si>
  <si>
    <t>MICHAEL ROY FUGLER et al</t>
  </si>
  <si>
    <t>BRID STATION, LOT 283</t>
  </si>
  <si>
    <t>WILLIE MORGAN</t>
  </si>
  <si>
    <t>SWART ADD, LOT D (RESUB OF LOT 55 &amp; N 18.5 FT OF LOT 54)</t>
  </si>
  <si>
    <t>MARY LEE WHITE</t>
  </si>
  <si>
    <t>T04N R03W - SEC 119, NEAL HEIGHTS, LOT 39, et al</t>
  </si>
  <si>
    <t>J L HOYT</t>
  </si>
  <si>
    <t>T10S R04E  - SEC  18, NW/4 SE/4, TRACT A (0.286 AC.), TRACT B (0.485 AC.), TRACT C (0.083 AC.)</t>
  </si>
  <si>
    <t>CLARENCE J MYERS</t>
  </si>
  <si>
    <t>HIGHLAND PARK ADD NO 2, BLK C LOT 15</t>
  </si>
  <si>
    <t>MERVIN D GUILLORY</t>
  </si>
  <si>
    <t>EDEN PARK, AP 30, LOT 35, WARD 1-2</t>
  </si>
  <si>
    <t>ANDREW GIBSON / FAITH BAPTIST CHURCH</t>
  </si>
  <si>
    <t>CAMP REDMAN LAKE, LOT 40</t>
  </si>
  <si>
    <t>WILLIAM G LATIMER</t>
  </si>
  <si>
    <t>ALDRICH TRACT, LOT A, CONT 0.18 AC., MEAS. 40 FT BY 200 FT</t>
  </si>
  <si>
    <t>JOSEPH ATIYEH</t>
  </si>
  <si>
    <t>T06S R07E - SEC  18, 1.22 ACRES</t>
  </si>
  <si>
    <t>SCOTT, SQ  1 LOT 16 17</t>
  </si>
  <si>
    <t>MARELTA JAMES</t>
  </si>
  <si>
    <t>DEPT ECON DEVELOPMENT</t>
  </si>
  <si>
    <t>SWART SUBURB, SQ 39 LOT  2</t>
  </si>
  <si>
    <t>ELLIS ENTERPRISES, LTD OF BATON ROUGE</t>
  </si>
  <si>
    <t>DEPT OF AGRICULTURE</t>
  </si>
  <si>
    <t xml:space="preserve">T07S R01W - SEC  44, ST. HELENA MERIDIAN </t>
  </si>
  <si>
    <t>LAND AND BUILDINGS</t>
  </si>
  <si>
    <t>CHESTER A DRIGGERS</t>
  </si>
  <si>
    <t>T09S R12W - SEC  15, SE/4 NE/4, LOT  4 5 (UNDIV 2/3 INT IN 3 ACRES ON E SIDE OF)</t>
  </si>
  <si>
    <t>HARVEY J ISTRE</t>
  </si>
  <si>
    <t>CIMMARON S/D, LOT 35</t>
  </si>
  <si>
    <t>JOY VANDEVEER</t>
  </si>
  <si>
    <t>NATALBANY, ARNOLDS ADD, BLK  4 LOT 16</t>
  </si>
  <si>
    <t>ERNEST J THOMAS</t>
  </si>
  <si>
    <t>BRIARWOOD TERRACE, PHASE II , LOT 32 51</t>
  </si>
  <si>
    <t>JACOB C NUSCHLER</t>
  </si>
  <si>
    <t>SQ 40 LOT 16, WARD 4M</t>
  </si>
  <si>
    <t>6/28/1985</t>
  </si>
  <si>
    <t>ROLLIN F SMITH</t>
  </si>
  <si>
    <t>ST HELENA</t>
  </si>
  <si>
    <t>PINE GROVE, BLK  4 LOT  1</t>
  </si>
  <si>
    <t>ST HELENA POLICE JURY</t>
  </si>
  <si>
    <t>T06S R07E - SEC  18, POR MEAS 1.86 BY 1.34 CHAINS, CONT 0.25 ACRES</t>
  </si>
  <si>
    <t>ALBERT D RICHARDSON</t>
  </si>
  <si>
    <t>FRISCO ADD, BLK  9 LOT  4 (35 FT OFF E SIDE)</t>
  </si>
  <si>
    <t>LAWRENCE DOUGLAS O'CONNOR</t>
  </si>
  <si>
    <t>SOUTH BATON ROUGE, SQ 109 LOT 32 (RESUB OF ESTATE F RESUB)</t>
  </si>
  <si>
    <t>MR &amp; MRS ALLEN J PARKER</t>
  </si>
  <si>
    <t>UNIVERSITY PLACE, SQ 21 LOT R</t>
  </si>
  <si>
    <t>STERBERG, INC</t>
  </si>
  <si>
    <t>NORTH BATON ROUGE, SQ 15 LOT 8 AND LOT  9 (W 10 FT)</t>
  </si>
  <si>
    <t>MR TONY G HAYES</t>
  </si>
  <si>
    <t>DEER PARK, 2ND FILING, LOT 128</t>
  </si>
  <si>
    <t>KEATING, THOMAS C &amp; BETTY SUE C.</t>
  </si>
  <si>
    <t>T01S R04W - SEC  24, 14 AC.</t>
  </si>
  <si>
    <t>GERALD GLENN RAY AND FRANCIS RICHTER RAY</t>
  </si>
  <si>
    <t>LACOMBE, SQ 31 LOT  1 2</t>
  </si>
  <si>
    <t>JOSEPH ALLEN, JR AND LINDA ANN ALLEN</t>
  </si>
  <si>
    <t>1-36-11.0002</t>
  </si>
  <si>
    <t>LOT F, CORNER OF CHARTRES &amp; CONTI STREETS, CONT  0.09 ACRES</t>
  </si>
  <si>
    <t>GARAGE</t>
  </si>
  <si>
    <t>CROWN POINT PROPERTIES, INC</t>
  </si>
  <si>
    <t>DEPT. ECON. DEVELOPMENT</t>
  </si>
  <si>
    <t>MILLER'S FIRST ADD, SQ  1 LOT A IN LOT 1</t>
  </si>
  <si>
    <t>ANDREW T CREECH</t>
  </si>
  <si>
    <t>DELMONT PLACE, SQ  6 LOT 37</t>
  </si>
  <si>
    <t>MISS MARIE CARTER AND MR JAMES TURNER</t>
  </si>
  <si>
    <t>WOODAIRE, LOT 153</t>
  </si>
  <si>
    <t>EVELYN SCOTT</t>
  </si>
  <si>
    <t>BROWN HEIGHTS S/D, SQ C LOT  6 7 8 30 31</t>
  </si>
  <si>
    <t>DAVID GRIMES</t>
  </si>
  <si>
    <t>FOREST HEIGHTS, LOT  4, WARD 1 SECTION 2</t>
  </si>
  <si>
    <t>PORTIA P BROADWAY</t>
  </si>
  <si>
    <t>T09S R13W - SEC  13, NE/4 SW/4 SW/4 (SOUTH 2 ACRES)</t>
  </si>
  <si>
    <t>J L BUSSELL</t>
  </si>
  <si>
    <t>CENTURION PLACE S/D, 1ST FILING PART TWO, LOT 122</t>
  </si>
  <si>
    <t>MARK D CHEAIRS AND GLENDA C MEADOWS</t>
  </si>
  <si>
    <t>SQ  884 LOT 10, THIRD DISTRICT, LOT 10</t>
  </si>
  <si>
    <t>BLK 6 LOT  3 (EAST OF 11TH ST)</t>
  </si>
  <si>
    <t>CHARLES O BLACKBURN AND ARTIE QUINN BLACKBURN</t>
  </si>
  <si>
    <t>T01S R04W - SEC  10, NE4/ NW/4, 18 AC.</t>
  </si>
  <si>
    <t>JOHN E AND ADENA JANTZ JONES</t>
  </si>
  <si>
    <t>HARDING TERRACE S/D, SECTION II, LOT 76</t>
  </si>
  <si>
    <t>CASPER A CACIOPPO</t>
  </si>
  <si>
    <t>MICKENS PLACE, LOT 29</t>
  </si>
  <si>
    <t>WILLIAM W CARTER AND MAE BELL SPOONER CARTER</t>
  </si>
  <si>
    <t>T06S R02E - SEC  53, 3.18 ACRE POR</t>
  </si>
  <si>
    <t>BARRY K FONTAINE AND LAURA LYNN FONTAINE</t>
  </si>
  <si>
    <t>DREHR PLACE, SQ  1 LOT 11A, MEAS 42 X 120 FEET</t>
  </si>
  <si>
    <t>ETHERT E &amp; ELIZABETH ANN HAGAN</t>
  </si>
  <si>
    <t>8-34-012</t>
  </si>
  <si>
    <t>BASTROP, BLK 13 LOT 76</t>
  </si>
  <si>
    <t>DENNIS RANDOLPH</t>
  </si>
  <si>
    <t>SQ 40 LOT 14, WARD 4M</t>
  </si>
  <si>
    <t>SQ 49 LOT 42, WARD 4</t>
  </si>
  <si>
    <t>ANTOINE J LEBLANC</t>
  </si>
  <si>
    <t>HIGHLAND PARK, SQ  5 LOT 21 22</t>
  </si>
  <si>
    <t>TIM EDWARDS</t>
  </si>
  <si>
    <t>CO ADD FRTG BRINGHURST, SQ  2 LOT  3 (POR), WARD 1A</t>
  </si>
  <si>
    <t>PETRON, INCORPORATED</t>
  </si>
  <si>
    <t>ST IRMA LEE,  BLK 3 LOT 41</t>
  </si>
  <si>
    <t>CHARLES GATLIN</t>
  </si>
  <si>
    <t>BANK ADD, SQ  6 LOT 19 20</t>
  </si>
  <si>
    <t>6/10/1852</t>
  </si>
  <si>
    <t>MARY E WELLS</t>
  </si>
  <si>
    <t>HIGHLAND PARK, BLK C LOT 26</t>
  </si>
  <si>
    <t>LEO M NICHOLSON AND WILLIAM W CLARK</t>
  </si>
  <si>
    <t>7-43-23.0002</t>
  </si>
  <si>
    <t>MARY KEY'S ADD, BLK  2 LOT 12 (POR OF) AND LOT 13</t>
  </si>
  <si>
    <t>SABINE PHYSICAL THERAPY CLINIC, INC</t>
  </si>
  <si>
    <t>Act 121 of 2013     Authorizes sale to St. Tammany Parish Gov't.</t>
  </si>
  <si>
    <t>1-52-003</t>
  </si>
  <si>
    <t>STATE - DHH</t>
  </si>
  <si>
    <t>T08S R12E - SEC  37 42 43, 293.86 AC FRONTING HWY 190, AND CONTAINING A 407,276 SQUARE FOOT HOSPITAL COMPLEX (SOUTHEAST LOUISIANA STATE HOSPITAL) IN MANDEVILLE, LA</t>
  </si>
  <si>
    <t>HOSPITAL COMPLEX</t>
  </si>
  <si>
    <t>Act 28 of 2011 Authorizes Sale to Murrell Family LLC</t>
  </si>
  <si>
    <t>2-24-019</t>
  </si>
  <si>
    <t>T10S R12E - SEC  44, SE/4, CONT  160 ACRES, MORE OR LESS (TRACT NO 1);   T10S R12E - SEC  51, ENTIRE FRACTIONAL SECTION, CONT  520.24 ACRES, MORE OR LESS (TRACT NO 2)</t>
  </si>
  <si>
    <t>MURRELL FAMILY, L.L.C.</t>
  </si>
  <si>
    <t>Act 127 of 2013 Authorizes Sale to EuroChem</t>
  </si>
  <si>
    <t>2-24-016</t>
  </si>
  <si>
    <t>STATE - CORRECTIONS</t>
  </si>
  <si>
    <t>T09S R01E - SEC   1, 42 45 46 47 48 49 50 51 53 54 55 56 58 60 61 62 64 65, EAST OF THE MISSISSIPPI RIVER, FORMERLY PORTIONS OF THE MARYLAND AND CAMP PLANTATIONS, PORTIONS OF THE BANKS, OPHELIA LOBDELL, COMEAUX, BROWN, WESTERFIELD, VIDAU, FOLEY, BATTS, LORIO, ST. CLAIR AND POINT CLAIR TRACTS, CONT 2102.6 ACRES M/L, LESS AND EXCEPT 1.56 AC REMAINING FOR LONE OAK CEMETERY</t>
  </si>
  <si>
    <t>EUROCHEM LOUISIANA LLC</t>
  </si>
  <si>
    <t>4-50-036.0023</t>
  </si>
  <si>
    <t>T09S R07E - SEC  11</t>
  </si>
  <si>
    <t>BUTTE LAROSE, CAMPSITE LOT 58-A</t>
  </si>
  <si>
    <t>4-50-036.0022</t>
  </si>
  <si>
    <t>BUTTE LAROSE, CAMPSITE LOT 57-A</t>
  </si>
  <si>
    <t xml:space="preserve">                N/A</t>
  </si>
  <si>
    <t xml:space="preserve">             3/16/1949</t>
  </si>
  <si>
    <t>DUSTIN JAMES DOMINQUE</t>
  </si>
  <si>
    <t>Act 48 of 2012 Authorizes Sale to City of Eunice</t>
  </si>
  <si>
    <t>4-49-012.0002</t>
  </si>
  <si>
    <t>EUNICE, OLD GUILLORY DEVELOPMENTAL CENTER</t>
  </si>
  <si>
    <t>DEVELOPED LAND AND BUILDINGS</t>
  </si>
  <si>
    <t>CITY OF EUNICE</t>
  </si>
  <si>
    <t>Act 51 of 2012 Authorizes Sale to Greater Lafourche Port Commission</t>
  </si>
  <si>
    <t>3-29-085.0005</t>
  </si>
  <si>
    <t>DOA</t>
  </si>
  <si>
    <t>T23S R22E - SEC  14 15 22 23</t>
  </si>
  <si>
    <t>GREATER LAFOURCHE PORT COMMISSION</t>
  </si>
  <si>
    <t>Act 28 of 2011 Authorizes Sale to Madison Tigers LLC</t>
  </si>
  <si>
    <t>4-23-012</t>
  </si>
  <si>
    <t>IBERIA</t>
  </si>
  <si>
    <t>T12S R08E - SEC  28, NE/4 SE/4, LOT  1 4 5 (UNDIV 2/3 INT IN EA)</t>
  </si>
  <si>
    <t>MADISON TIGERS, LLC, ROBERT CHRIS JORDAN</t>
  </si>
  <si>
    <t>Act 542 of 2012 Authorizes Sale to Chennault International Airport Authority</t>
  </si>
  <si>
    <t>5-10-025.0026</t>
  </si>
  <si>
    <t>MCNEESE STATE UNIVERSITY</t>
  </si>
  <si>
    <t>LAKE CHARLES, OLD CHENNAULT TRACT (PORTION OF)</t>
  </si>
  <si>
    <t>CHENNAULT INTERNATIONAL AIRPORT AUTHORITY</t>
  </si>
  <si>
    <t>Act 287 of 2011</t>
  </si>
  <si>
    <t>1-36-029.0004</t>
  </si>
  <si>
    <t>CAMP NICHOLS ARMORY, 1700 MOSS STREET</t>
  </si>
  <si>
    <t>DEUTCHES HAUS, INC.</t>
  </si>
  <si>
    <t>Act 385 of 2009</t>
  </si>
  <si>
    <t>4-28-021.0004</t>
  </si>
  <si>
    <t>UNIVERSITY LOUISIANA LAFAYETTE</t>
  </si>
  <si>
    <t>ULL HORSE FARM</t>
  </si>
  <si>
    <t>IMPROVED LAND</t>
  </si>
  <si>
    <t>CITY OF LAFAYETTE</t>
  </si>
  <si>
    <t>Act 102 of 2003</t>
  </si>
  <si>
    <t>6-40-031.0026</t>
  </si>
  <si>
    <t>FARM ADJACENT TO ENGLAND AIR FORCE BASE</t>
  </si>
  <si>
    <t>ENGLAND ECONOMIC AND INDUSTRIAL DEVELOPMENT DISTRICT</t>
  </si>
  <si>
    <t>Act 242 of 2008</t>
  </si>
  <si>
    <t>1-52-003.0030</t>
  </si>
  <si>
    <t>SOUTHEAST MENTAL HOSPITAL (PORTION OF)</t>
  </si>
  <si>
    <t>PARISH OF ST TAMMANY</t>
  </si>
  <si>
    <t>7-16-019.0003</t>
  </si>
  <si>
    <t>SECRETARY OF STATE</t>
  </si>
  <si>
    <t>MANSFIELD WOMEN'S COLLEGE MUSEUM (PORTION OF)</t>
  </si>
  <si>
    <t>LYCEUM BUILDING</t>
  </si>
  <si>
    <t>HOPE RYDER CALHOUN, ET AL</t>
  </si>
  <si>
    <t>Act 114 of 2001</t>
  </si>
  <si>
    <t>7-09-057.0003</t>
  </si>
  <si>
    <t>T21N R16W - SEC  34, NE/4 SW/4 (LOT IN)</t>
  </si>
  <si>
    <t>TOMMY G CARTER</t>
  </si>
  <si>
    <t>7-31-018.0006</t>
  </si>
  <si>
    <t>LINCOLN</t>
  </si>
  <si>
    <t>UNIVERSITY OF LOUISIANA</t>
  </si>
  <si>
    <t>T18N R03W - SEC  25, OLD RUSTON HOSPITAL SITE (PORTION OF)</t>
  </si>
  <si>
    <t>5/10/1851</t>
  </si>
  <si>
    <t>LINCOLN LAND COMPANY, LLC</t>
  </si>
  <si>
    <t>4-50-036.0021</t>
  </si>
  <si>
    <t xml:space="preserve">VACANT </t>
  </si>
  <si>
    <t>CAMPSITE LOT 41-A BUTTE LAROSE</t>
  </si>
  <si>
    <t>GEORGE AND KAREN HENSON</t>
  </si>
  <si>
    <t>3-29-021.0012</t>
  </si>
  <si>
    <t>NICHOLLS  STATE UNIVERSITY</t>
  </si>
  <si>
    <t>T15S R17E - SEC  11</t>
  </si>
  <si>
    <t>FARM MANAGERS HOUSE</t>
  </si>
  <si>
    <t>6/27/1850</t>
  </si>
  <si>
    <t>BRIAN JAMES NAQUIN</t>
  </si>
  <si>
    <t>Act 133 of 2010</t>
  </si>
  <si>
    <t>8-11-010.0002</t>
  </si>
  <si>
    <t>CRT</t>
  </si>
  <si>
    <t>ALFORD S/D, BLK  2 LOT  1 AND 2</t>
  </si>
  <si>
    <t>GARDEN CLUB SITE</t>
  </si>
  <si>
    <t>CALDWELL PARISH POLICE JURY</t>
  </si>
  <si>
    <t>Act 44 of 2010</t>
  </si>
  <si>
    <t>2-24-019.0071</t>
  </si>
  <si>
    <t>T11S R13E - SEC  14</t>
  </si>
  <si>
    <t>5/16/1893</t>
  </si>
  <si>
    <t>CORA TEXAS MANUFACTURING COMPANY, L.L.C.</t>
  </si>
  <si>
    <t>4-23-012.0002</t>
  </si>
  <si>
    <t>T11S R08E - SEC   9, S/2 NW/4 (2/3 UNDIV INT IN);  T11S R08E - SEC   7 (1/9 INT)</t>
  </si>
  <si>
    <t>JOHN R HEBERT AND LYDIE PRADOS HEBERT</t>
  </si>
  <si>
    <t>2-24-019.0070</t>
  </si>
  <si>
    <t>T11S R13E - SEC  34 LOT  7 8;  T11S R13E - SEC  35, LOT  8;  T12S R13E - SEC  22</t>
  </si>
  <si>
    <t>5/5/1854</t>
  </si>
  <si>
    <t>SAVOIE INDUSTRIES, LLC</t>
  </si>
  <si>
    <t>1-26-043.0003</t>
  </si>
  <si>
    <t>VACANT LOTS IN HARAHAN, OLD VFW SITE</t>
  </si>
  <si>
    <t>JEFFERSON PARISH SCHOOL BOARD</t>
  </si>
  <si>
    <t>1-38-003.0008</t>
  </si>
  <si>
    <t>PLAQUEMINES</t>
  </si>
  <si>
    <t>T13S R25E - SEC  18 20;  T14S R25E - SEC   6 7</t>
  </si>
  <si>
    <t>METROPOLITAN DEVELOPMENT CENTER</t>
  </si>
  <si>
    <t>PLAQUEMINES PARISH GOVERNMENT</t>
  </si>
  <si>
    <t>8-54-006.0003</t>
  </si>
  <si>
    <t>EXCESS</t>
  </si>
  <si>
    <t>DOTD</t>
  </si>
  <si>
    <t>T10S R11E - SEC  15, WATERPROOF STORAGE SITE</t>
  </si>
  <si>
    <t>CURLEY JOHNSON III</t>
  </si>
  <si>
    <t>4-01-015.0005</t>
  </si>
  <si>
    <t>ACADIA</t>
  </si>
  <si>
    <t>T09S R02W - SEC  64, I-10 REST AREA NEAR JENNINGS (PORTION OF)</t>
  </si>
  <si>
    <t>WARREN HOAG, JR.</t>
  </si>
  <si>
    <t>6-15-024.0005</t>
  </si>
  <si>
    <t>T07N R08E - SEC  33, W/2 SE/4</t>
  </si>
  <si>
    <t>IRA FONTENOT AND BRENDA FONTENOT</t>
  </si>
  <si>
    <t>4-50-036.0019</t>
  </si>
  <si>
    <t>T09S R07E - SEC  11, BUTTE LAROSE CAMPSITE LOT 61A</t>
  </si>
  <si>
    <t>CAMPSITE LOT61-A BUTTE LAROSE</t>
  </si>
  <si>
    <t>FAYE GUIDRY HEBERT &amp; SHELBY GUILBEAU</t>
  </si>
  <si>
    <t>4-50-036.0018</t>
  </si>
  <si>
    <t>T09S R07E - SEC  11, BUTTE LAROSE CAMPSITE LOT 56A</t>
  </si>
  <si>
    <t>CAMPSITE LOT 56-A BUTTE LAROSE</t>
  </si>
  <si>
    <t>4-50-036.0017</t>
  </si>
  <si>
    <t xml:space="preserve">ST MARTIN </t>
  </si>
  <si>
    <t>T09S R07E - SEC  11, BUTTE LAROSE CAMPSITE LOT 60A</t>
  </si>
  <si>
    <t>CAMPSITE LOT 60-A BUTTE LAROSE</t>
  </si>
  <si>
    <t>KIDDER CORPORATION</t>
  </si>
  <si>
    <t>4-50-036.0015</t>
  </si>
  <si>
    <t>T09S R07E - SEC  11, BUTTE LAROSE CAMPSITE LOT 55A</t>
  </si>
  <si>
    <t>CAMPSITE LOT 55-A BUTTE LAROSE</t>
  </si>
  <si>
    <t>GLORIA POWELL &amp; MICHAEL W LANCLOS</t>
  </si>
  <si>
    <t>4-50-036.0013</t>
  </si>
  <si>
    <t>T09S R07E - SEC  11, BUTTE LAROSE CAMPSITE LOT 53A</t>
  </si>
  <si>
    <t>CAMPSITE LOT 53-A BUTTE LAROSE</t>
  </si>
  <si>
    <t>LENNY GALE &amp; THOMAS NOBLE</t>
  </si>
  <si>
    <t>4-50-036.0014</t>
  </si>
  <si>
    <t>T09S R07E - SEC  11, BUTTE LAROSE CAMPSITE LOT 54A</t>
  </si>
  <si>
    <t>CAMPSITE LOT 54-A BUTTE LAROSE</t>
  </si>
  <si>
    <t>WINFRED R &amp; AVRIL BIRD SHELBURN</t>
  </si>
  <si>
    <t>4-50-036.0010</t>
  </si>
  <si>
    <t>T09S R07E - SEC  11, BUTTE LAROSE CAMPSITE LOT 47A</t>
  </si>
  <si>
    <t>CAMPSITE LOT,47-A BUTTE LAROSE</t>
  </si>
  <si>
    <t>KENNETH SHORT</t>
  </si>
  <si>
    <t>4-50-036.0011</t>
  </si>
  <si>
    <t>T09S R07E - SEC  11, BUTTE LAROSE CAMPSITE LOT 48A</t>
  </si>
  <si>
    <t>CAMPSITE LOT, 48-A BUTTE LAROSE</t>
  </si>
  <si>
    <t>SHIRLES J &amp; SADIA T CHAMPAGNE</t>
  </si>
  <si>
    <t>4-50-036.0008</t>
  </si>
  <si>
    <t>T09S R07E - SEC  11, BUTTE LAROSE CAMPSITE LOT 45A</t>
  </si>
  <si>
    <t>CAMPSITE LOT, 45-A BUTTE LAROSE</t>
  </si>
  <si>
    <t>HAROLD SCHEXNAYDER</t>
  </si>
  <si>
    <t>4-50-036.0009</t>
  </si>
  <si>
    <t>T09S R07E - SEC  11, BUTTE LAROSE CAMPSITE LOT 46A</t>
  </si>
  <si>
    <t>CAMPSITE LOT, 46-A BUTTE LAROSE</t>
  </si>
  <si>
    <t>JULIAN KENT SHEPHERD</t>
  </si>
  <si>
    <t>4-50-036.0012</t>
  </si>
  <si>
    <t>T09S R07E - SEC  11, BUTTE LAROSE CAMPSITE LOT 49A</t>
  </si>
  <si>
    <t>CAMPSITE LOT, 49-A BUTTE LAROSE</t>
  </si>
  <si>
    <t>LOUIS L HARDY</t>
  </si>
  <si>
    <t>1-52-048.0002</t>
  </si>
  <si>
    <t>DOA/LSUNO</t>
  </si>
  <si>
    <t>T09S R14E - SEC  10, UNO SLIDELL CAMPUS</t>
  </si>
  <si>
    <t>CITY OF SLIDELL</t>
  </si>
  <si>
    <t>6-22-012.0006</t>
  </si>
  <si>
    <t>GRANT</t>
  </si>
  <si>
    <t>LSU</t>
  </si>
  <si>
    <t>JESSIE HARRISON POLICE JURY 4H CAMP</t>
  </si>
  <si>
    <t>LOUISIANA HOME AND FOREIGN MISSIONS BAPTIST CONVENTION</t>
  </si>
  <si>
    <t>6-15-006.0002</t>
  </si>
  <si>
    <t>FERRIDAY MAINTENANCE UNIT</t>
  </si>
  <si>
    <t>ELIDEE AND JESSE JOHNSON</t>
  </si>
  <si>
    <t>2-24-019.0069</t>
  </si>
  <si>
    <t>DOW DONATION FOR MILLY CANAL BRIDGE REPLACEMENT (PORTION OF)</t>
  </si>
  <si>
    <t>2-24-013.0026</t>
  </si>
  <si>
    <t>ST GABRIEL RESEARCH STATION (PORTION OF)</t>
  </si>
  <si>
    <t>LAND AND FACILITIES</t>
  </si>
  <si>
    <t>IBERVILLE PARISH WATER DISTRICT NO 2</t>
  </si>
  <si>
    <t>4-23-027.0009</t>
  </si>
  <si>
    <t>DRIED LAKEBED</t>
  </si>
  <si>
    <t>STATE, DEPT WL&amp;F, COMMISSION</t>
  </si>
  <si>
    <t>SPANISH LAKEBED</t>
  </si>
  <si>
    <t>LOVONIA AND WANDA THERIOT</t>
  </si>
  <si>
    <t>4-23-027.0010</t>
  </si>
  <si>
    <t>LEROY THERIOT AND GENEVIEVE SCOTT</t>
  </si>
  <si>
    <t>7-43-015.0002</t>
  </si>
  <si>
    <t>ZWOLLE STORAGE SITE</t>
  </si>
  <si>
    <t>MURRAY SEPULVADO</t>
  </si>
  <si>
    <t>2-53-039.0022</t>
  </si>
  <si>
    <t>SOUTHEASTERN UNIVERSITY</t>
  </si>
  <si>
    <t>HAMMOND AIRPORT PROPERTY</t>
  </si>
  <si>
    <t>THE GRAY INSURANCE COMPANY</t>
  </si>
  <si>
    <t>4-50-035.0003</t>
  </si>
  <si>
    <t>KEYSTONE CANAL (PORTION OF)</t>
  </si>
  <si>
    <t>CANAL</t>
  </si>
  <si>
    <t>HILDAROSE CURRY</t>
  </si>
  <si>
    <t>4-50-008.0002</t>
  </si>
  <si>
    <t>RANDAZZO-MORICE ADD, BLK  1 LOT 16-18,  BLK  3 LOT 7-12</t>
  </si>
  <si>
    <t>LAND AND BUILDING</t>
  </si>
  <si>
    <t>PERNELL LIVINGSTON</t>
  </si>
  <si>
    <t>4-50-036.0007</t>
  </si>
  <si>
    <t>1/3 UNDIVDED INTEREST  IN 0.77 AC</t>
  </si>
  <si>
    <t>9/3/21 AND 12/10/32, RESPECTIVELY</t>
  </si>
  <si>
    <t>CLINT &amp; KATHY JEAN ANGELLE</t>
  </si>
  <si>
    <t>3-04-004.0003</t>
  </si>
  <si>
    <t>ASSUMPTION</t>
  </si>
  <si>
    <t>T12S R14E - SEC 121 122</t>
  </si>
  <si>
    <t>VACANT LOT, PAINTCOURTVILLE</t>
  </si>
  <si>
    <t xml:space="preserve">JOSEPH N FORET, et als </t>
  </si>
  <si>
    <t>7-43-022.1122</t>
  </si>
  <si>
    <t>SABINE RIVER AUTHORITY</t>
  </si>
  <si>
    <t>CYPRESS BEND GOLF RESORT (WATER TREATMENT FACILITY)</t>
  </si>
  <si>
    <t>EBARB WATERWORKS-PARISH POLICE JURY</t>
  </si>
  <si>
    <t>7-09-057.0002</t>
  </si>
  <si>
    <t>T21N R16W - SEC 34, EAST CADDO LAKE AREA (JEEMS BAYOU)</t>
  </si>
  <si>
    <t>CHARLES E &amp; TOMMIE F FREDIEU</t>
  </si>
  <si>
    <t>4-50-036.0006</t>
  </si>
  <si>
    <t xml:space="preserve"> T09S R07E - SEC  11, LOT 59A</t>
  </si>
  <si>
    <t>BUTTE LA ROSE, SWAMPLAND</t>
  </si>
  <si>
    <t>BLANCHE ADA MOUTON TRAHAN</t>
  </si>
  <si>
    <t>1-44-006.0002</t>
  </si>
  <si>
    <t>T13S R13E - SEC  12, POYDRAS PLANTATION, TOWNSITE B, SQ  5 LOT  1</t>
  </si>
  <si>
    <t>LOT WITH VACANT BLDG</t>
  </si>
  <si>
    <t>AUDREY MAE SMITH DAVIS</t>
  </si>
  <si>
    <t>4-50-036.0005</t>
  </si>
  <si>
    <t>LOTS 50-A &amp; 51-A BUTTE LAROSE</t>
  </si>
  <si>
    <t>4-23-027.0008</t>
  </si>
  <si>
    <t>CARROLL AND GRETA GREEN</t>
  </si>
  <si>
    <t>6-40-024.0004</t>
  </si>
  <si>
    <t>T04N R02W - SEC  55, HEADQUARTERS SITE</t>
  </si>
  <si>
    <t>JOSEPH RINO AND EUGENE CICARDO</t>
  </si>
  <si>
    <t>8-21-009.0003</t>
  </si>
  <si>
    <t>FRANKLIN</t>
  </si>
  <si>
    <t>WINNSBORO MAINTENANCE UNIT (PORTION OF)</t>
  </si>
  <si>
    <t>CITY OF WINNSBORO</t>
  </si>
  <si>
    <t>4-57-003.0019</t>
  </si>
  <si>
    <t>ROSEDALE S/D ADDITION, LOT  2  (50 FEET  X  100 FEET)</t>
  </si>
  <si>
    <t>VACANT RESIDENTIAL LOT ABBEVILLE</t>
  </si>
  <si>
    <t>LUVENIA LEE</t>
  </si>
  <si>
    <t>8-25-010.0002</t>
  </si>
  <si>
    <t>JACKSON</t>
  </si>
  <si>
    <t>CHATHAM STORAGE SITE</t>
  </si>
  <si>
    <t>TOWN CHATHAM</t>
  </si>
  <si>
    <t>8-56-010.0005</t>
  </si>
  <si>
    <t>LA TECH UNIVERSITY</t>
  </si>
  <si>
    <t>FARMERVILLE, FORMER LAKE D'ARBONE CAMP</t>
  </si>
  <si>
    <t>JEFF AND JOAN BEST</t>
  </si>
  <si>
    <t>1-36-019.0002</t>
  </si>
  <si>
    <t>GENTILLY, ROAD MAINTENANCE UNIT</t>
  </si>
  <si>
    <t>WEST CHIMES PLACE, LLC</t>
  </si>
  <si>
    <t>1-44-003.0002</t>
  </si>
  <si>
    <t>ARABI, PROJECT ENGINEER'S OFFICE</t>
  </si>
  <si>
    <t>GUSTAVE AND GERALDINE BRODERS</t>
  </si>
  <si>
    <t>1-36-076.0002</t>
  </si>
  <si>
    <t>ALGIERS, MISSISSIPPI RIVER BRIDGE OFFICE</t>
  </si>
  <si>
    <t>MIKE COLLURA</t>
  </si>
  <si>
    <t>3-04-001.0002</t>
  </si>
  <si>
    <t>NAPOLEONVILLE MAINTENANCE UNIT</t>
  </si>
  <si>
    <t>ASSUMPTION PARISH POLICE JURY</t>
  </si>
  <si>
    <t>3-29-012.0006</t>
  </si>
  <si>
    <t>THIBODAUX, 6TH WARD FARM</t>
  </si>
  <si>
    <t>ANTHONY AND ALAINE LAFASO</t>
  </si>
  <si>
    <t xml:space="preserve"> Act 758 of 2001</t>
  </si>
  <si>
    <t>4-28-002</t>
  </si>
  <si>
    <t>DEPT PUBLIC SAFETY/CORRECTION</t>
  </si>
  <si>
    <t>T10S R05E - SEC  43</t>
  </si>
  <si>
    <t>LAFAFYETTE PARISH POLICE JURY</t>
  </si>
  <si>
    <t>8-18-004.0004</t>
  </si>
  <si>
    <t>LA CORRECTIONAL FACILITIES CORP</t>
  </si>
  <si>
    <t>OLD PARISH PRISON FARM, TRANSYLVANIA</t>
  </si>
  <si>
    <t>CHAD AND KRISTIE MORGAN</t>
  </si>
  <si>
    <t>8-18-004.0005</t>
  </si>
  <si>
    <t>6/8/1850</t>
  </si>
  <si>
    <t>TENSAS BAYOU, LLC</t>
  </si>
  <si>
    <t>6-40-031.0025</t>
  </si>
  <si>
    <t>ENGLAND ECONOMIC AND INDUSTRIAL DEVELOPMENT</t>
  </si>
  <si>
    <t>2-53-039.0021</t>
  </si>
  <si>
    <t>HAMMOND, CATE ADDITION, SQ  146 (EAST 300 FT)</t>
  </si>
  <si>
    <t>DON BANKSTON AND JAMES SCHERER</t>
  </si>
  <si>
    <t>7-35-015.0004</t>
  </si>
  <si>
    <t>NORTHWESTERN UNIVERSITY</t>
  </si>
  <si>
    <t>PORTION OF CAMPUS IN NATCHITOCHES</t>
  </si>
  <si>
    <t>NATCHITOCHES CAPITAL, LLC</t>
  </si>
  <si>
    <t>8-21-029.0004</t>
  </si>
  <si>
    <t>DEPT AGRICULTURE AND FORESTRY</t>
  </si>
  <si>
    <t>CATFISH PROCESSING PLANT, WISNER</t>
  </si>
  <si>
    <t>9/6/41; 12/28/35</t>
  </si>
  <si>
    <t>WISNER MINNOW HATCHERY, INC.</t>
  </si>
  <si>
    <t>4-23-004.0002</t>
  </si>
  <si>
    <t>DEPARTMENT OF LABOR</t>
  </si>
  <si>
    <t>NEW IBERIA OFFICE OF EMPLOYMENT SECURITY</t>
  </si>
  <si>
    <t>L.L LAND, LLC</t>
  </si>
  <si>
    <t>3-47-002.0002</t>
  </si>
  <si>
    <t>ST JAMES</t>
  </si>
  <si>
    <t>VACHERIE MAINTENANCE UNIT</t>
  </si>
  <si>
    <t>GEN-CON, INC</t>
  </si>
  <si>
    <t>2-17-043.0003</t>
  </si>
  <si>
    <t>LA AGRICULTURE FINANCE AUTH</t>
  </si>
  <si>
    <t>FORMER STATE FIRE MARSHALL'S OFFICE, 5150 FLORIDA BLVD</t>
  </si>
  <si>
    <t>QUY TON AND PHUONG LE</t>
  </si>
  <si>
    <t>1-52-003.0024</t>
  </si>
  <si>
    <t>MANDEVILLE, POR OF SOUTHEAST LOUISIANA HOSPITAL</t>
  </si>
  <si>
    <t>ST TAMMANY PARISH SCHOOL BOARD</t>
  </si>
  <si>
    <t>7-14-010.0002</t>
  </si>
  <si>
    <t>T23N R08W - SEC  24,  HAYNESVILLE UNIT</t>
  </si>
  <si>
    <t>HUEY AND LILY DEAN</t>
  </si>
  <si>
    <t>1-52-030.0004</t>
  </si>
  <si>
    <t>T05S R13E - SEC  43, BUSH MAINTENANCE UNIT</t>
  </si>
  <si>
    <t>6/30/1923 et al</t>
  </si>
  <si>
    <t>ST TAMMANY PARISH GOVERNMENT</t>
  </si>
  <si>
    <t>3-48-003.0002</t>
  </si>
  <si>
    <t>ST JOHN THE BAPTIST</t>
  </si>
  <si>
    <t>T11S R07E - SEC  27, LAPLACE MAINTENANCE UNIT</t>
  </si>
  <si>
    <t>ST JOHN THE BAPTIST PARISH</t>
  </si>
  <si>
    <t>2-17-116.0002</t>
  </si>
  <si>
    <t>DISTRICT 61 REAL ESTATE OFFICE</t>
  </si>
  <si>
    <t>CONRAD AND GLORIA VAUGHAN</t>
  </si>
  <si>
    <t>2-53-045</t>
  </si>
  <si>
    <t>T07S R09E - SEC  44, PONCHATOULA BORROW PIT</t>
  </si>
  <si>
    <t>BERYL E ROBERTSON</t>
  </si>
  <si>
    <t>8-56-013.0003</t>
  </si>
  <si>
    <t>T21N R03E - SEC   5, LINVILLE ROADSIDE PARK</t>
  </si>
  <si>
    <t>6/14/1919 et al</t>
  </si>
  <si>
    <t>UNION PARISH POLICE JURY</t>
  </si>
  <si>
    <t>2-53-014.0012</t>
  </si>
  <si>
    <t>I-55 NATALBANY REST AREA</t>
  </si>
  <si>
    <t>9/1/1910 et al</t>
  </si>
  <si>
    <t>HENRY ANDREW BERGERON</t>
  </si>
  <si>
    <t>4-50-036.0002</t>
  </si>
  <si>
    <t>MICHAEL MARKS</t>
  </si>
  <si>
    <t>7-09-087.0004</t>
  </si>
  <si>
    <t>LSU SHREVEPORT REALTY, LLC</t>
  </si>
  <si>
    <t>LOTS IN SHREVEPORT, CRYSTAL BUILDING SITE</t>
  </si>
  <si>
    <t>229 MILAM, LLC</t>
  </si>
  <si>
    <t>7-09-030.0004</t>
  </si>
  <si>
    <t>T17N R14W - SEC  30, SHREVEPORT MAINTENANCE UNIT</t>
  </si>
  <si>
    <t>CITY OF SHREVEPORT</t>
  </si>
  <si>
    <t>2-17-108.0007</t>
  </si>
  <si>
    <t>T07S R01W - SEC  49 50, LOT C-2-D-2, PORTION OF BRICKYARD TRACT</t>
  </si>
  <si>
    <t>6/15/1940 et al</t>
  </si>
  <si>
    <t>WITTER-LIPSEY PROPERTIES</t>
  </si>
  <si>
    <t>2-59-005.0003</t>
  </si>
  <si>
    <t>T03S R10E - SEC  19 30 127 , FARM</t>
  </si>
  <si>
    <t>ANGIE LUMBER COMPANY</t>
  </si>
  <si>
    <t>7-09-080.0004</t>
  </si>
  <si>
    <t>LA HOUSING FINANCE AGENCY</t>
  </si>
  <si>
    <t>SHREVEPORT, UNIVERSITY OAKS II APTS</t>
  </si>
  <si>
    <t>HOUSING AUTHORITY OF CITY OF SHREVEPORT</t>
  </si>
  <si>
    <t>7-43-022.1121</t>
  </si>
  <si>
    <t>SABINE RIVER AUTHORITY/STATE</t>
  </si>
  <si>
    <t>T05N R13W - SEC   9 10, RESORT COMPLEX</t>
  </si>
  <si>
    <t>ALH PROPERTIES NO, FIVE, INC.</t>
  </si>
  <si>
    <t>Act 10 of 1995</t>
  </si>
  <si>
    <t>2-32-031.0003</t>
  </si>
  <si>
    <t>BESE</t>
  </si>
  <si>
    <t>T06S R03E - SEC  34, 11.26 AC.</t>
  </si>
  <si>
    <t>LIVINGSTON PARISH SCHOOL BOARD</t>
  </si>
  <si>
    <t>4-28-034.0002</t>
  </si>
  <si>
    <t>WOODVALE PLACE APARTMENTS, LOTS IN MAGNOLIA PARK S/D</t>
  </si>
  <si>
    <t>LAFAYETTE COUNCIL ON AGING, INC.</t>
  </si>
  <si>
    <t>2-53-002.0007</t>
  </si>
  <si>
    <t>DEPT OF AGRICULTURE FRUIT AND VEGETABLE OFFICE, HAMMOND</t>
  </si>
  <si>
    <t>CITY OF HAMMOND</t>
  </si>
  <si>
    <t>1-36-075.0002</t>
  </si>
  <si>
    <t>SQ  156, CRESCENT CITY CONNECTION GROUP HOME, CAMP STREET</t>
  </si>
  <si>
    <t>ALNITA REALTY COMPANY, INC.</t>
  </si>
  <si>
    <t>2-17-007.0003</t>
  </si>
  <si>
    <t>LICENSING BD FOR CONTRACTORS</t>
  </si>
  <si>
    <t>SILVER SIDE HEIGHTS S/D, LOT  4, OLD LICENSING BOARD PROPERTY</t>
  </si>
  <si>
    <t>LEVERT-ST JOHN INC.</t>
  </si>
  <si>
    <t>1-36-077.0002</t>
  </si>
  <si>
    <t>BOND FOR DEED</t>
  </si>
  <si>
    <t>STATE/DOA</t>
  </si>
  <si>
    <t>SEC  12, LOT 1-5, HAYNE BLVD, NURSING HOME</t>
  </si>
  <si>
    <t>9/22/1922 et al</t>
  </si>
  <si>
    <t>ST JOHN LUTHERAN HOME , INC.</t>
  </si>
  <si>
    <t>QUITCLAIM</t>
  </si>
  <si>
    <t>WASHINGTON/ST TAMMANY</t>
  </si>
  <si>
    <t>T04S R11E - SEC  49</t>
  </si>
  <si>
    <t xml:space="preserve">JAMES J BAILEY III, et al </t>
  </si>
  <si>
    <t>7-35-015.0003</t>
  </si>
  <si>
    <t>DEPARTMENT OF EDUCATION</t>
  </si>
  <si>
    <t>T09N R07W - SEC  48 137</t>
  </si>
  <si>
    <t>LOUISIANA REALTY ADVISOR, INC</t>
  </si>
  <si>
    <t>1-26-017.0002</t>
  </si>
  <si>
    <t>CANAL ST S/D, SQ  28 LOT B, METAIRIE REAL ESTATE OFFICE</t>
  </si>
  <si>
    <t>STEVEN AND SANDRA LAGRAIZE</t>
  </si>
  <si>
    <t>2-39-009.0002</t>
  </si>
  <si>
    <t>T02S R08E - SEC  30 31, INNIS MAINTENANCE UNIT</t>
  </si>
  <si>
    <t>PAUL AND LAUREN MEADOWS</t>
  </si>
  <si>
    <t>2-24-011.0002</t>
  </si>
  <si>
    <t>T07S R10E - SEC  27, LOT 11 12 13, ROSEDALE MAINTENANCE UNIT</t>
  </si>
  <si>
    <t>GLYNN CANEZARO</t>
  </si>
  <si>
    <t>6-15-012.0003</t>
  </si>
  <si>
    <t>T06N R07E - SEC  24, COLEMAN TRACT, LOT  2 (POR)</t>
  </si>
  <si>
    <t>KAY AND FRANCIS MULLINS</t>
  </si>
  <si>
    <t>2-32-016.0002</t>
  </si>
  <si>
    <t>CORBIN, SQ  17 LOT 13 14</t>
  </si>
  <si>
    <t>ALBERT AND BERNICE HUTCHINSON</t>
  </si>
  <si>
    <t>2-59-017.0003</t>
  </si>
  <si>
    <t>T02S R12E - SEC   5, PINE STORAGE SITE</t>
  </si>
  <si>
    <t>J M &amp; JEAN THOMAS</t>
  </si>
  <si>
    <t>8-21-010.0002</t>
  </si>
  <si>
    <t>T12N R08E - SEC   4</t>
  </si>
  <si>
    <t>JAMES AND BOBBIE LACHNEY</t>
  </si>
  <si>
    <t>4-28-005</t>
  </si>
  <si>
    <t>LA OFFICE OF BLDG &amp; GROUNDS</t>
  </si>
  <si>
    <t xml:space="preserve">T09S R04E - SEC  67, 1.03 AC. </t>
  </si>
  <si>
    <t>EVANGELINE HOTEL OF LAFFAYETTE INC</t>
  </si>
  <si>
    <t>4-23-027.0006</t>
  </si>
  <si>
    <t>DEPT WL&amp;F, STATE</t>
  </si>
  <si>
    <t>RUSSELL AND VIVIAN FOWLER</t>
  </si>
  <si>
    <t>1-36-011.0004</t>
  </si>
  <si>
    <t>DEPT WL&amp;F AND DOA</t>
  </si>
  <si>
    <t>SQ  28 LOT W, PORTION OF OLD COURTHOUSE PROPERTY</t>
  </si>
  <si>
    <t>KEMPER AND LEILA WILLIAMS FOUNDATION</t>
  </si>
  <si>
    <t>6-30-015</t>
  </si>
  <si>
    <t>LASALLE</t>
  </si>
  <si>
    <t>T08N R03E - SEC  11, MAINTENANCE UNIT SITE</t>
  </si>
  <si>
    <t>MORRIS INC.</t>
  </si>
  <si>
    <t>3-47-001.0002</t>
  </si>
  <si>
    <t>T12S R04E - SEC  20, CONVENT MAINTENANCE UNIT</t>
  </si>
  <si>
    <t xml:space="preserve">LAND AND BUILDING </t>
  </si>
  <si>
    <t>JOSEPH AND KATHLEEN CANATELLA</t>
  </si>
  <si>
    <t>8-42-005.0003</t>
  </si>
  <si>
    <t xml:space="preserve"> T16N R07E - SEC  29</t>
  </si>
  <si>
    <t>ARCHIBALD STORAGE SITE</t>
  </si>
  <si>
    <t>JAMES AND NANCY HILL</t>
  </si>
  <si>
    <t>6-64-008.0003</t>
  </si>
  <si>
    <t>WINN</t>
  </si>
  <si>
    <t xml:space="preserve"> T13N R03W - SEC  26, DODSON STORAGE SITE</t>
  </si>
  <si>
    <t>VILLAGE OF DODSON, TRANSFER AND AGREEMENT</t>
  </si>
  <si>
    <t>2-53-048.0002</t>
  </si>
  <si>
    <t>ROSELAND, BLK  3</t>
  </si>
  <si>
    <t>CATFISH PROCESSING PLANT</t>
  </si>
  <si>
    <t>LINDA PARROTT AND SANDY CHO</t>
  </si>
  <si>
    <t>2-17-038.0021</t>
  </si>
  <si>
    <t>SOUTHERN UNIVERSITY</t>
  </si>
  <si>
    <t>T06S R01W - SEC  39, PORTION OF CAMPUS</t>
  </si>
  <si>
    <t>SEWER LINES</t>
  </si>
  <si>
    <t>EAST BATON ROUGE SEWERAGE COMMISSION</t>
  </si>
  <si>
    <t>6-40-024.0003</t>
  </si>
  <si>
    <t>T04N R02W - SEC  55, LOT C-1, PORTION OF DISTRICT HEADQUARTERS</t>
  </si>
  <si>
    <t>CENLA SHRINE CLUB, INC.</t>
  </si>
  <si>
    <t>7-35-022.0002</t>
  </si>
  <si>
    <t>T08N R06W - SEC  59, HIGHWAY 119</t>
  </si>
  <si>
    <t>DANIEL REGARD</t>
  </si>
  <si>
    <t>4-23-027.0004</t>
  </si>
  <si>
    <t>DEPT WL&amp;F</t>
  </si>
  <si>
    <t>GILBERT AND BETTY DUGAS</t>
  </si>
  <si>
    <t>4-23-027.0005</t>
  </si>
  <si>
    <t>PATRICK AND LISA NORRIS</t>
  </si>
  <si>
    <t>Act 17 of 1998 (2nd Extraordinary Session)</t>
  </si>
  <si>
    <t>AMES FARMS, FARM A18A, LOTS A &amp; B</t>
  </si>
  <si>
    <t>PARISH OF JEFFERSON</t>
  </si>
  <si>
    <t>7-35-021.0002</t>
  </si>
  <si>
    <t>T11N R07W - SEC  32, CAMPTI STORAGE SITE</t>
  </si>
  <si>
    <t>JANICE L LOSEY</t>
  </si>
  <si>
    <t>7-60-014.0002</t>
  </si>
  <si>
    <t>WEBSTER</t>
  </si>
  <si>
    <t>DEPT. EDUCATION</t>
  </si>
  <si>
    <t>LOT IN SPRINGHILL, CORNER OF 1ST &amp; CHURCH ST</t>
  </si>
  <si>
    <t>L.M &amp; GENEVA CADENHEAD</t>
  </si>
  <si>
    <t>Act 28 of 2011</t>
  </si>
  <si>
    <t>2-24-019.0072</t>
  </si>
  <si>
    <t>T11S R13E - SEC  14, NW/4 (PORTION OF)</t>
  </si>
  <si>
    <t>Act 115 of 2010</t>
  </si>
  <si>
    <t>6-40-049.0002</t>
  </si>
  <si>
    <t>DEPT HEALTH AND HOSPITALS</t>
  </si>
  <si>
    <t>T04N R03W - SEC 115, OLD HOT WELLS SITE (PART OF)</t>
  </si>
  <si>
    <t>RAPIDES PARISH POLICE JURY</t>
  </si>
  <si>
    <t>5-10-004.0024</t>
  </si>
  <si>
    <t>T10S R08W - SEC  19 (PORTION OF PROPERTY IN)</t>
  </si>
  <si>
    <t>DGG, INC</t>
  </si>
  <si>
    <t>7-31-018.0005</t>
  </si>
  <si>
    <t>LOUISIANA TECH UNIVERSITY</t>
  </si>
  <si>
    <t>CITY OF RUSTON</t>
  </si>
  <si>
    <t>8-42-009.0004</t>
  </si>
  <si>
    <t>T17N R08E - SEC  26</t>
  </si>
  <si>
    <t>OLD RADIO TOWER SITE</t>
  </si>
  <si>
    <t>KENNY LEN SHELTON</t>
  </si>
  <si>
    <t>4-23-027.0011</t>
  </si>
  <si>
    <t>CHARLES THERIOT</t>
  </si>
  <si>
    <t>4-50-035.0002</t>
  </si>
  <si>
    <t>HUTCHINSON LAND COMPANY</t>
  </si>
  <si>
    <t>4-57-019.0002</t>
  </si>
  <si>
    <t>DEPT WILDLIFE AND FISHERIES</t>
  </si>
  <si>
    <t>ABBEVILLE BOAT LAUNCH, WEST BANK VERMILION RIVER</t>
  </si>
  <si>
    <t>DANIEL CHAPMAN</t>
  </si>
  <si>
    <t>7-35-015.0005</t>
  </si>
  <si>
    <t>CITY OF NATCHITOCHES</t>
  </si>
  <si>
    <t>8-56-016.0003</t>
  </si>
  <si>
    <t>MARION, PROPOSED PRISON</t>
  </si>
  <si>
    <t>COPELAND ELECTRIC COMPANY, INC.</t>
  </si>
  <si>
    <t>2-17-020.0030</t>
  </si>
  <si>
    <t>2 LOTS, PORTION OF BURDEN RESEARCH STATION</t>
  </si>
  <si>
    <t>PAUL JOSEPH WAGUESPACK</t>
  </si>
  <si>
    <t>2-53-014.0011</t>
  </si>
  <si>
    <t>MARY ERDY ANDERSON</t>
  </si>
  <si>
    <t>2-53-014.0010</t>
  </si>
  <si>
    <t>ROBERT CASTON</t>
  </si>
  <si>
    <t>2-53-014.0009</t>
  </si>
  <si>
    <t>IRMA STARKEY HART</t>
  </si>
  <si>
    <t>7-09-080.0003</t>
  </si>
  <si>
    <t>SHREVEPORT, UNIVERSITY OAKS I APTS</t>
  </si>
  <si>
    <t>8-21-008.0004</t>
  </si>
  <si>
    <t>T15N R07E - SEC  27, BASKIN STORAGE SITE</t>
  </si>
  <si>
    <t>KENNETH AND CHRISTINA TANNER</t>
  </si>
  <si>
    <t>8-56-013.0004</t>
  </si>
  <si>
    <t>MARION FIRE DISTRICT, TRANSFER AND AGREEMENT</t>
  </si>
  <si>
    <t>4-23-027.0007</t>
  </si>
  <si>
    <t>ODIS LOUNSBERRY</t>
  </si>
  <si>
    <t>1938, 1939</t>
  </si>
  <si>
    <t>STATE-DUHON, OCTAVE,   STATE-ESTER, EARL</t>
  </si>
  <si>
    <t>SULPHUR O T S, BLK 4 LOT 5</t>
  </si>
  <si>
    <t>Act 54 of 2015_Authorizes sale to William and Sarah Marcantel</t>
  </si>
  <si>
    <t>T09S R11W - SEC 11, HEWITT SUB TRACT, BLK 1 LOT 23 120,    BLK 2 LOT  6 7 15 16 17 18 19 79 80 81 82 83 90 91 92 93 94 95 96 97 98 99,    BLK 3 LOT 12 13 14 73 74 96 114 115 116,    BLK 4 LOT 51 52 53 54 55 93 94 95 96 97 98 101 102,    BLK 5 LOT 116,    BLK 6 LOT 73 74 75 76 77 78 79 80 81 82,    BLK 8 LOT 20 21 22</t>
  </si>
  <si>
    <t>Act 127 of 2010     Authorizes sale to Chennault International Airport Authority</t>
  </si>
  <si>
    <t>5-10-008</t>
  </si>
  <si>
    <t>STATE - DHH - OFFICE OF PUBLIC HEALTH</t>
  </si>
  <si>
    <r>
      <t xml:space="preserve">T10S R08W - SEC   2, 1.15 AC PARCEL, KNOWN AS THE OPH SOUTHWEST REGIONAL OFFICE (FORMERLY </t>
    </r>
    <r>
      <rPr>
        <i/>
        <sz val="12"/>
        <color indexed="8"/>
        <rFont val="Arial"/>
        <family val="2"/>
      </rPr>
      <t xml:space="preserve">CHENNAULT AIR FORCE BASE PROPERTY </t>
    </r>
    <r>
      <rPr>
        <sz val="12"/>
        <color indexed="8"/>
        <rFont val="Arial"/>
        <family val="2"/>
      </rPr>
      <t>LOCATED AT 4240 LEGION STREET, LAKE CHARLES, LA)</t>
    </r>
  </si>
  <si>
    <t>Act 102 of 2012     Authorizes sale to East Feliciana Economic Development District</t>
  </si>
  <si>
    <t>2-19-002</t>
  </si>
  <si>
    <t>STATE - DHH - CITIZENS WITH DEVELOPMENTAL DISABILITIES*</t>
  </si>
  <si>
    <r>
      <t xml:space="preserve">T03S R01W - SEC  37 42 44 45 46 47 48, 164 AC PARCEL CURRENTLY LEASED TO CORRECTIONS KNOWN AS </t>
    </r>
    <r>
      <rPr>
        <i/>
        <sz val="12"/>
        <color indexed="8"/>
        <rFont val="Arial"/>
        <family val="2"/>
      </rPr>
      <t>DIXON CORRECTIONAL INSTITUTE AIRPORT @ EAST FELICIANA STATE HOSPITAL</t>
    </r>
    <r>
      <rPr>
        <sz val="12"/>
        <color indexed="8"/>
        <rFont val="Arial"/>
        <family val="2"/>
      </rPr>
      <t xml:space="preserve">, HWY 68 IN </t>
    </r>
    <r>
      <rPr>
        <b/>
        <sz val="12"/>
        <color indexed="8"/>
        <rFont val="Arial"/>
        <family val="2"/>
      </rPr>
      <t>JACKSON, LA</t>
    </r>
  </si>
  <si>
    <t>AIRPORT AREA AT EAST FELICIANA STATE HOSPITAL</t>
  </si>
  <si>
    <t>PENDING APPROVAL BY LEGISLATIVE COMMITTEES</t>
  </si>
  <si>
    <t>2-24-009</t>
  </si>
  <si>
    <t>STATE - DOTD - DIST 61</t>
  </si>
  <si>
    <r>
      <t xml:space="preserve">T08S R01E - SEC   4, 1 AC PARCEL KNOWN AS THE </t>
    </r>
    <r>
      <rPr>
        <i/>
        <sz val="12"/>
        <color indexed="8"/>
        <rFont val="Arial"/>
        <family val="2"/>
      </rPr>
      <t>BURTVILLE MAINTENANCE UNIT</t>
    </r>
    <r>
      <rPr>
        <sz val="12"/>
        <color indexed="8"/>
        <rFont val="Arial"/>
        <family val="2"/>
      </rPr>
      <t xml:space="preserve"> FRONTING LA 991 WEST OF JUNCTION WITH LA HWY 30 NEAR </t>
    </r>
    <r>
      <rPr>
        <b/>
        <sz val="12"/>
        <color indexed="8"/>
        <rFont val="Arial"/>
        <family val="2"/>
      </rPr>
      <t>SUNSHINE, LA</t>
    </r>
  </si>
  <si>
    <t>APPROVED BY LEGISLATIVE COMMITTEES, 2015;  AWAITING INTERESTED BUYER</t>
  </si>
  <si>
    <t>STATE - DCFS - FAMILY SERVICES</t>
  </si>
  <si>
    <r>
      <t xml:space="preserve">T15N R03W - SEC  32, SE/4 SE/4, 4.99 AC PARCEL MEAS 414 FT X 525 FT BEING THE FORMER </t>
    </r>
    <r>
      <rPr>
        <i/>
        <sz val="12"/>
        <color indexed="8"/>
        <rFont val="Arial"/>
        <family val="2"/>
      </rPr>
      <t>JACKSON PARISH OFFICE OF FAMILY SERVICES</t>
    </r>
    <r>
      <rPr>
        <sz val="12"/>
        <color indexed="8"/>
        <rFont val="Arial"/>
        <family val="2"/>
      </rPr>
      <t xml:space="preserve"> ON BOND STREET IN </t>
    </r>
    <r>
      <rPr>
        <b/>
        <sz val="12"/>
        <color indexed="8"/>
        <rFont val="Arial"/>
        <family val="2"/>
      </rPr>
      <t>JONESBORO, LA</t>
    </r>
  </si>
  <si>
    <t>APPROVED BY LEGISLATIVE COMMITTEES, 2010;  AWAITING INTERESTED BUYER</t>
  </si>
  <si>
    <r>
      <t xml:space="preserve">T22S R23E - SEC  32, PICCIOLA TRACT, BEING 48.53 AC OF MARSH LOCATED NEAR HWY 1 IN </t>
    </r>
    <r>
      <rPr>
        <b/>
        <sz val="12"/>
        <color indexed="8"/>
        <rFont val="Arial"/>
        <family val="2"/>
      </rPr>
      <t>DOS GRIS, LA</t>
    </r>
  </si>
  <si>
    <t>MARSHLAND</t>
  </si>
  <si>
    <t>APPRAISAL PENDING</t>
  </si>
  <si>
    <t>1-38-003</t>
  </si>
  <si>
    <r>
      <t xml:space="preserve">T14S R25E - SEC   7, 18.77 AC SITE BEING THE FORMER GREATER NEW ORLEANS SUPPORT &amp; SERVICES CENTER - LA STATE SCHOOL APARTMENT AREA (TRACT B), LOCATED WEST SIDE OF F EDWARD HEBERT BLVD (251 F EDWARD HEBERT BLVD) IN </t>
    </r>
    <r>
      <rPr>
        <b/>
        <sz val="12"/>
        <color indexed="8"/>
        <rFont val="Arial"/>
        <family val="2"/>
      </rPr>
      <t>BELLE CHASSE, LA</t>
    </r>
  </si>
  <si>
    <t>Act 216 of 2009     Authorizes sale to St. Tammany Parish School Bd</t>
  </si>
  <si>
    <t>STATE - BAPTIST, JOSEPHINE</t>
  </si>
  <si>
    <t>MANDEVILLE, SQ 5 (1 LOT)</t>
  </si>
  <si>
    <t>VIRGINIA HOTEL AND PARKING LOT</t>
  </si>
  <si>
    <t>TOTAL 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</si>
</sst>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8" formatCode="&quot;$&quot;#,##0.00_);[Red]\(&quot;$&quot;#,##0.00\)"/>
    <numFmt numFmtId="44" formatCode="_(&quot;$&quot;* #,##0.00_);_(&quot;$&quot;* \(#,##0.00\);_(&quot;$&quot;* &quot;-&quot;??_);_(@_)"/>
    <numFmt numFmtId="164" formatCode="yyyy\-mm\-dd"/>
    <numFmt numFmtId="165" formatCode="&quot;$&quot;#,##0.00"/>
    <numFmt numFmtId="166" formatCode="m/d/yy;@"/>
  </numFmts>
  <fonts count="30" x14ac:knownFonts="1">
    <font>
      <sz val="10"/>
      <name val="Arial"/>
      <family val="2"/>
    </font>
    <font>
      <sz val="10"/>
      <name val="Arial"/>
      <family val="2"/>
    </font>
    <font>
      <b/>
      <sz val="12"/>
      <color theme="1"/>
      <name val="Arial"/>
      <family val="2"/>
    </font>
    <font>
      <b/>
      <sz val="12"/>
      <name val="Arial"/>
      <family val="2"/>
    </font>
    <font>
      <sz val="12"/>
      <color theme="1"/>
      <name val="Arial"/>
      <family val="2"/>
    </font>
    <font>
      <sz val="12"/>
      <name val="Arial"/>
      <family val="2"/>
    </font>
    <font>
      <sz val="12"/>
      <color rgb="FFFF0000"/>
      <name val="Arial"/>
      <family val="2"/>
    </font>
    <font>
      <sz val="12"/>
      <color indexed="10"/>
      <name val="Arial"/>
      <family val="2"/>
    </font>
    <font>
      <u/>
      <sz val="10"/>
      <color theme="10"/>
      <name val="Arial"/>
      <family val="2"/>
    </font>
    <font>
      <u/>
      <sz val="12"/>
      <color theme="10"/>
      <name val="Arial"/>
      <family val="2"/>
    </font>
    <font>
      <b/>
      <i/>
      <sz val="12"/>
      <color rgb="FFC00000"/>
      <name val="Arial"/>
      <family val="2"/>
    </font>
    <font>
      <u/>
      <sz val="12"/>
      <color theme="1"/>
      <name val="Arial"/>
      <family val="2"/>
    </font>
    <font>
      <b/>
      <sz val="12"/>
      <color indexed="8"/>
      <name val="Arial"/>
      <family val="2"/>
    </font>
    <font>
      <sz val="12"/>
      <color rgb="FF0000FF"/>
      <name val="Arial"/>
      <family val="2"/>
    </font>
    <font>
      <b/>
      <i/>
      <sz val="12"/>
      <color indexed="30"/>
      <name val="Arial"/>
      <family val="2"/>
    </font>
    <font>
      <sz val="12"/>
      <color rgb="FF008000"/>
      <name val="Arial"/>
      <family val="2"/>
    </font>
    <font>
      <b/>
      <i/>
      <sz val="12"/>
      <color theme="1"/>
      <name val="Arial"/>
      <family val="2"/>
    </font>
    <font>
      <sz val="12"/>
      <color indexed="8"/>
      <name val="Arial"/>
      <family val="2"/>
    </font>
    <font>
      <sz val="12"/>
      <color rgb="FFC00000"/>
      <name val="Arial"/>
      <family val="2"/>
    </font>
    <font>
      <i/>
      <sz val="12"/>
      <name val="Arial"/>
      <family val="2"/>
    </font>
    <font>
      <i/>
      <sz val="12"/>
      <color indexed="8"/>
      <name val="Arial"/>
      <family val="2"/>
    </font>
    <font>
      <b/>
      <sz val="12"/>
      <color rgb="FFC00000"/>
      <name val="Arial"/>
      <family val="2"/>
    </font>
    <font>
      <sz val="12"/>
      <color indexed="17"/>
      <name val="Arial"/>
      <family val="2"/>
    </font>
    <font>
      <sz val="12"/>
      <color rgb="FF009900"/>
      <name val="Arial"/>
      <family val="2"/>
    </font>
    <font>
      <b/>
      <sz val="12"/>
      <color rgb="FFFF0000"/>
      <name val="Arial"/>
      <family val="2"/>
    </font>
    <font>
      <u/>
      <sz val="12"/>
      <color rgb="FFC00000"/>
      <name val="Arial"/>
      <family val="2"/>
    </font>
    <font>
      <sz val="12"/>
      <color rgb="FF00863D"/>
      <name val="Arial"/>
      <family val="2"/>
    </font>
    <font>
      <sz val="12"/>
      <color indexed="12"/>
      <name val="Arial"/>
      <family val="2"/>
    </font>
    <font>
      <u/>
      <sz val="12"/>
      <color indexed="12"/>
      <name val="Arial"/>
      <family val="2"/>
    </font>
    <font>
      <i/>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right style="dotted">
        <color theme="0" tint="-0.24994659260841701"/>
      </right>
      <top/>
      <bottom style="thin">
        <color theme="1"/>
      </bottom>
      <diagonal/>
    </border>
    <border>
      <left style="dotted">
        <color theme="0" tint="-0.24994659260841701"/>
      </left>
      <right style="dotted">
        <color theme="0" tint="-0.24994659260841701"/>
      </right>
      <top/>
      <bottom style="thin">
        <color theme="1"/>
      </bottom>
      <diagonal/>
    </border>
    <border>
      <left style="dotted">
        <color theme="0" tint="-0.24994659260841701"/>
      </left>
      <right style="dotted">
        <color theme="0" tint="-0.24994659260841701"/>
      </right>
      <top style="medium">
        <color theme="1"/>
      </top>
      <bottom style="thin">
        <color theme="0" tint="-0.24994659260841701"/>
      </bottom>
      <diagonal/>
    </border>
    <border>
      <left style="dotted">
        <color theme="0" tint="-0.24994659260841701"/>
      </left>
      <right style="dotted">
        <color theme="0" tint="-0.24994659260841701"/>
      </right>
      <top/>
      <bottom style="thin">
        <color theme="0" tint="-0.24994659260841701"/>
      </bottom>
      <diagonal/>
    </border>
    <border>
      <left/>
      <right style="dotted">
        <color theme="0" tint="-0.24994659260841701"/>
      </right>
      <top/>
      <bottom/>
      <diagonal/>
    </border>
    <border>
      <left style="dotted">
        <color theme="0" tint="-0.24994659260841701"/>
      </left>
      <right style="dotted">
        <color theme="0" tint="-0.24994659260841701"/>
      </right>
      <top/>
      <bottom/>
      <diagonal/>
    </border>
    <border>
      <left/>
      <right style="dotted">
        <color theme="0" tint="-0.24994659260841701"/>
      </right>
      <top style="thin">
        <color theme="0" tint="-0.24994659260841701"/>
      </top>
      <bottom style="thin">
        <color theme="0" tint="-0.24994659260841701"/>
      </bottom>
      <diagonal/>
    </border>
    <border>
      <left style="dotted">
        <color theme="0" tint="-0.24994659260841701"/>
      </left>
      <right style="dotted">
        <color theme="0" tint="-0.24994659260841701"/>
      </right>
      <top style="thin">
        <color theme="0" tint="-0.24994659260841701"/>
      </top>
      <bottom style="thin">
        <color theme="0" tint="-0.24994659260841701"/>
      </bottom>
      <diagonal/>
    </border>
    <border>
      <left style="dotted">
        <color theme="0" tint="-0.24994659260841701"/>
      </left>
      <right style="dotted">
        <color theme="0" tint="-0.24994659260841701"/>
      </right>
      <top style="thin">
        <color theme="0" tint="-0.24994659260841701"/>
      </top>
      <bottom/>
      <diagonal/>
    </border>
    <border>
      <left/>
      <right style="dotted">
        <color theme="0" tint="-0.24994659260841701"/>
      </right>
      <top/>
      <bottom style="thin">
        <color theme="0" tint="-0.24994659260841701"/>
      </bottom>
      <diagonal/>
    </border>
    <border>
      <left/>
      <right style="dotted">
        <color theme="0" tint="-0.24994659260841701"/>
      </right>
      <top style="thin">
        <color theme="0" tint="-0.24994659260841701"/>
      </top>
      <bottom/>
      <diagonal/>
    </border>
    <border>
      <left style="dotted">
        <color theme="0" tint="-0.24994659260841701"/>
      </left>
      <right style="dotted">
        <color theme="0" tint="-0.24994659260841701"/>
      </right>
      <top style="thin">
        <color theme="0" tint="-0.24994659260841701"/>
      </top>
      <bottom style="thin">
        <color indexed="55"/>
      </bottom>
      <diagonal/>
    </border>
  </borders>
  <cellStyleXfs count="4">
    <xf numFmtId="0" fontId="0" fillId="0" borderId="0"/>
    <xf numFmtId="44" fontId="1"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cellStyleXfs>
  <cellXfs count="276">
    <xf numFmtId="0" fontId="0" fillId="0" borderId="0" xfId="0"/>
    <xf numFmtId="0" fontId="2" fillId="2" borderId="1" xfId="0" applyFont="1" applyFill="1" applyBorder="1" applyAlignment="1" applyProtection="1">
      <alignment horizontal="center" vertical="center" wrapText="1"/>
    </xf>
    <xf numFmtId="164" fontId="2" fillId="2" borderId="2" xfId="0" applyNumberFormat="1"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49" fontId="3" fillId="2" borderId="2" xfId="0" applyNumberFormat="1" applyFont="1" applyFill="1" applyBorder="1" applyAlignment="1" applyProtection="1">
      <alignment horizontal="center" vertical="center" wrapText="1"/>
    </xf>
    <xf numFmtId="49" fontId="2" fillId="2" borderId="2" xfId="0" applyNumberFormat="1"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2" xfId="0" quotePrefix="1" applyFont="1" applyFill="1" applyBorder="1" applyAlignment="1" applyProtection="1">
      <alignment horizontal="center" vertical="center" wrapText="1"/>
    </xf>
    <xf numFmtId="2" fontId="2" fillId="2" borderId="2" xfId="0" applyNumberFormat="1" applyFont="1" applyFill="1" applyBorder="1" applyAlignment="1" applyProtection="1">
      <alignment horizontal="center" vertical="center" wrapText="1"/>
    </xf>
    <xf numFmtId="44" fontId="2" fillId="2" borderId="2" xfId="0" applyNumberFormat="1" applyFont="1" applyFill="1" applyBorder="1" applyAlignment="1" applyProtection="1">
      <alignment horizontal="center" vertical="center" wrapText="1"/>
    </xf>
    <xf numFmtId="44" fontId="2" fillId="2" borderId="2" xfId="0" quotePrefix="1" applyNumberFormat="1" applyFont="1" applyFill="1" applyBorder="1" applyAlignment="1" applyProtection="1">
      <alignment horizontal="center" vertical="center" wrapText="1"/>
    </xf>
    <xf numFmtId="0" fontId="2" fillId="2" borderId="3" xfId="0" quotePrefix="1"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top"/>
    </xf>
    <xf numFmtId="164" fontId="4" fillId="0" borderId="6" xfId="0" applyNumberFormat="1" applyFont="1" applyFill="1" applyBorder="1" applyAlignment="1" applyProtection="1">
      <alignment horizontal="center" vertical="top"/>
    </xf>
    <xf numFmtId="164" fontId="4" fillId="0" borderId="6" xfId="0" applyNumberFormat="1" applyFont="1" applyFill="1" applyBorder="1" applyAlignment="1" applyProtection="1">
      <alignment horizontal="center" vertical="top" wrapText="1"/>
    </xf>
    <xf numFmtId="0" fontId="5" fillId="0" borderId="6" xfId="0" applyFont="1" applyFill="1" applyBorder="1" applyAlignment="1" applyProtection="1">
      <alignment horizontal="center" vertical="top" wrapText="1"/>
    </xf>
    <xf numFmtId="49" fontId="5" fillId="0" borderId="6" xfId="0" applyNumberFormat="1" applyFont="1" applyFill="1" applyBorder="1" applyAlignment="1" applyProtection="1">
      <alignment horizontal="left" vertical="top" wrapText="1"/>
    </xf>
    <xf numFmtId="49" fontId="4" fillId="0" borderId="6" xfId="0" applyNumberFormat="1" applyFont="1" applyFill="1" applyBorder="1" applyAlignment="1" applyProtection="1">
      <alignment horizontal="left" vertical="top"/>
    </xf>
    <xf numFmtId="0" fontId="4" fillId="0" borderId="6" xfId="0" applyFont="1" applyFill="1" applyBorder="1" applyAlignment="1" applyProtection="1">
      <alignment horizontal="left" vertical="top"/>
    </xf>
    <xf numFmtId="0" fontId="4" fillId="0" borderId="6" xfId="0" applyFont="1" applyFill="1" applyBorder="1" applyAlignment="1" applyProtection="1">
      <alignment horizontal="left" vertical="top" wrapText="1"/>
    </xf>
    <xf numFmtId="0" fontId="4" fillId="0" borderId="6" xfId="0" applyFont="1" applyFill="1" applyBorder="1" applyAlignment="1" applyProtection="1">
      <alignment horizontal="center" vertical="top" wrapText="1"/>
    </xf>
    <xf numFmtId="2" fontId="4" fillId="0" borderId="6" xfId="0" applyNumberFormat="1" applyFont="1" applyFill="1" applyBorder="1" applyAlignment="1" applyProtection="1">
      <alignment horizontal="right" vertical="top"/>
    </xf>
    <xf numFmtId="44" fontId="4" fillId="0" borderId="6" xfId="0" applyNumberFormat="1" applyFont="1" applyFill="1" applyBorder="1" applyAlignment="1" applyProtection="1">
      <alignment horizontal="right" vertical="top"/>
    </xf>
    <xf numFmtId="44" fontId="2" fillId="0" borderId="6" xfId="0" applyNumberFormat="1" applyFont="1" applyFill="1" applyBorder="1" applyAlignment="1" applyProtection="1">
      <alignment horizontal="right" vertical="top"/>
    </xf>
    <xf numFmtId="0" fontId="4" fillId="0" borderId="6" xfId="0" applyFont="1" applyFill="1" applyBorder="1" applyAlignment="1" applyProtection="1">
      <alignment vertical="top"/>
    </xf>
    <xf numFmtId="0" fontId="4" fillId="0" borderId="6" xfId="0" applyFont="1" applyFill="1" applyBorder="1" applyAlignment="1" applyProtection="1">
      <alignment horizontal="center" vertical="top"/>
    </xf>
    <xf numFmtId="0" fontId="4" fillId="0" borderId="4" xfId="0" applyFont="1" applyFill="1" applyBorder="1" applyAlignment="1" applyProtection="1">
      <alignment horizontal="center" vertical="top"/>
    </xf>
    <xf numFmtId="0" fontId="5" fillId="0" borderId="4" xfId="0" applyFont="1" applyFill="1" applyBorder="1" applyAlignment="1" applyProtection="1">
      <alignment horizontal="center" vertical="top"/>
    </xf>
    <xf numFmtId="0" fontId="5" fillId="0" borderId="4" xfId="0" applyFont="1" applyFill="1" applyBorder="1" applyAlignment="1" applyProtection="1">
      <alignment vertical="top"/>
    </xf>
    <xf numFmtId="0" fontId="4" fillId="0" borderId="7" xfId="0" applyFont="1" applyFill="1" applyBorder="1" applyAlignment="1" applyProtection="1">
      <alignment horizontal="center" vertical="top"/>
    </xf>
    <xf numFmtId="164" fontId="4" fillId="0" borderId="8" xfId="0" applyNumberFormat="1" applyFont="1" applyFill="1" applyBorder="1" applyAlignment="1" applyProtection="1">
      <alignment horizontal="center" vertical="top"/>
    </xf>
    <xf numFmtId="164" fontId="4" fillId="0" borderId="8" xfId="0" applyNumberFormat="1" applyFont="1" applyFill="1" applyBorder="1" applyAlignment="1" applyProtection="1">
      <alignment horizontal="center" vertical="top" wrapText="1"/>
    </xf>
    <xf numFmtId="0" fontId="5" fillId="0" borderId="8" xfId="0" applyFont="1" applyFill="1" applyBorder="1" applyAlignment="1" applyProtection="1">
      <alignment horizontal="center" vertical="top" wrapText="1"/>
    </xf>
    <xf numFmtId="49" fontId="5" fillId="0" borderId="8" xfId="0" applyNumberFormat="1" applyFont="1" applyFill="1" applyBorder="1" applyAlignment="1" applyProtection="1">
      <alignment horizontal="left" vertical="top" wrapText="1"/>
    </xf>
    <xf numFmtId="49" fontId="4" fillId="0" borderId="8" xfId="0" applyNumberFormat="1" applyFont="1" applyFill="1" applyBorder="1" applyAlignment="1" applyProtection="1">
      <alignment horizontal="left" vertical="top"/>
    </xf>
    <xf numFmtId="0" fontId="4" fillId="0" borderId="8" xfId="0" applyFont="1" applyFill="1" applyBorder="1" applyAlignment="1" applyProtection="1">
      <alignment horizontal="left" vertical="top"/>
    </xf>
    <xf numFmtId="0" fontId="4" fillId="0" borderId="8" xfId="0" applyFont="1" applyFill="1" applyBorder="1" applyAlignment="1" applyProtection="1">
      <alignment horizontal="left" vertical="top" wrapText="1"/>
    </xf>
    <xf numFmtId="0" fontId="4" fillId="0" borderId="8" xfId="0" applyFont="1" applyFill="1" applyBorder="1" applyAlignment="1" applyProtection="1">
      <alignment horizontal="center" vertical="top" wrapText="1"/>
    </xf>
    <xf numFmtId="2" fontId="4" fillId="0" borderId="8" xfId="0" applyNumberFormat="1" applyFont="1" applyFill="1" applyBorder="1" applyAlignment="1" applyProtection="1">
      <alignment horizontal="right" vertical="top"/>
    </xf>
    <xf numFmtId="44" fontId="4" fillId="0" borderId="8" xfId="0" applyNumberFormat="1" applyFont="1" applyFill="1" applyBorder="1" applyAlignment="1" applyProtection="1">
      <alignment horizontal="right" vertical="top"/>
    </xf>
    <xf numFmtId="44" fontId="2" fillId="0" borderId="8" xfId="0" applyNumberFormat="1" applyFont="1" applyFill="1" applyBorder="1" applyAlignment="1" applyProtection="1">
      <alignment horizontal="right" vertical="top"/>
    </xf>
    <xf numFmtId="0" fontId="4" fillId="0" borderId="8" xfId="0" applyFont="1" applyFill="1" applyBorder="1" applyAlignment="1" applyProtection="1">
      <alignment vertical="top"/>
    </xf>
    <xf numFmtId="0" fontId="4" fillId="0" borderId="8" xfId="0" applyFont="1" applyFill="1" applyBorder="1" applyAlignment="1" applyProtection="1">
      <alignment horizontal="center" vertical="top"/>
    </xf>
    <xf numFmtId="0" fontId="5" fillId="0" borderId="8" xfId="0" applyFont="1" applyFill="1" applyBorder="1" applyAlignment="1" applyProtection="1">
      <alignment horizontal="center" vertical="top"/>
    </xf>
    <xf numFmtId="0" fontId="5" fillId="0" borderId="8" xfId="0" applyFont="1" applyFill="1" applyBorder="1" applyAlignment="1" applyProtection="1">
      <alignment vertical="top"/>
    </xf>
    <xf numFmtId="49" fontId="5" fillId="0" borderId="6" xfId="0" applyNumberFormat="1" applyFont="1" applyFill="1" applyBorder="1" applyAlignment="1" applyProtection="1">
      <alignment horizontal="center" vertical="top" wrapText="1"/>
    </xf>
    <xf numFmtId="0" fontId="4" fillId="0" borderId="6" xfId="0" quotePrefix="1" applyFont="1" applyFill="1" applyBorder="1" applyAlignment="1" applyProtection="1">
      <alignment horizontal="left" vertical="top" wrapText="1"/>
    </xf>
    <xf numFmtId="0" fontId="4" fillId="0" borderId="5" xfId="0" applyFont="1" applyFill="1" applyBorder="1" applyAlignment="1" applyProtection="1">
      <alignment horizontal="center" vertical="top" wrapText="1"/>
    </xf>
    <xf numFmtId="49" fontId="4" fillId="0" borderId="6" xfId="0" applyNumberFormat="1" applyFont="1" applyFill="1" applyBorder="1" applyAlignment="1" applyProtection="1">
      <alignment horizontal="center" vertical="top" wrapText="1"/>
    </xf>
    <xf numFmtId="2" fontId="4" fillId="0" borderId="6" xfId="0" applyNumberFormat="1" applyFont="1" applyFill="1" applyBorder="1" applyAlignment="1" applyProtection="1">
      <alignment horizontal="center" vertical="top" wrapText="1"/>
    </xf>
    <xf numFmtId="44" fontId="4" fillId="0" borderId="6" xfId="0" applyNumberFormat="1" applyFont="1" applyFill="1" applyBorder="1" applyAlignment="1" applyProtection="1">
      <alignment horizontal="right" vertical="top" wrapText="1"/>
    </xf>
    <xf numFmtId="44" fontId="4" fillId="0" borderId="6" xfId="0" quotePrefix="1" applyNumberFormat="1" applyFont="1" applyFill="1" applyBorder="1" applyAlignment="1" applyProtection="1">
      <alignment horizontal="right" vertical="top" wrapText="1"/>
    </xf>
    <xf numFmtId="0" fontId="4" fillId="0" borderId="4" xfId="0" quotePrefix="1" applyFont="1" applyFill="1" applyBorder="1" applyAlignment="1" applyProtection="1">
      <alignment horizontal="center" vertical="top" wrapText="1"/>
    </xf>
    <xf numFmtId="0" fontId="4" fillId="0" borderId="4" xfId="0" applyFont="1" applyFill="1" applyBorder="1" applyAlignment="1" applyProtection="1">
      <alignment horizontal="center" vertical="top" wrapText="1"/>
    </xf>
    <xf numFmtId="0" fontId="5" fillId="0" borderId="4" xfId="0" applyFont="1" applyFill="1" applyBorder="1" applyAlignment="1" applyProtection="1">
      <alignment horizontal="center" vertical="top" wrapText="1"/>
    </xf>
    <xf numFmtId="14" fontId="4" fillId="0" borderId="6" xfId="0" applyNumberFormat="1" applyFont="1" applyFill="1" applyBorder="1" applyAlignment="1" applyProtection="1">
      <alignment horizontal="center" vertical="top" wrapText="1"/>
    </xf>
    <xf numFmtId="0" fontId="5" fillId="0" borderId="4" xfId="0" applyFont="1" applyFill="1" applyBorder="1" applyAlignment="1" applyProtection="1">
      <alignment horizontal="left" vertical="top" wrapText="1"/>
    </xf>
    <xf numFmtId="6" fontId="4" fillId="0" borderId="6" xfId="0" applyNumberFormat="1" applyFont="1" applyFill="1" applyBorder="1" applyAlignment="1" applyProtection="1">
      <alignment horizontal="right" vertical="top" wrapText="1"/>
    </xf>
    <xf numFmtId="3" fontId="4" fillId="0" borderId="6" xfId="0" applyNumberFormat="1" applyFont="1" applyFill="1" applyBorder="1" applyAlignment="1" applyProtection="1">
      <alignment horizontal="center" vertical="top" wrapText="1"/>
    </xf>
    <xf numFmtId="164" fontId="6" fillId="0" borderId="6" xfId="0" applyNumberFormat="1" applyFont="1" applyFill="1" applyBorder="1" applyAlignment="1" applyProtection="1">
      <alignment horizontal="center" vertical="top" wrapText="1"/>
    </xf>
    <xf numFmtId="8" fontId="4" fillId="0" borderId="6" xfId="0" applyNumberFormat="1" applyFont="1" applyFill="1" applyBorder="1" applyAlignment="1" applyProtection="1">
      <alignment horizontal="right" vertical="top" wrapText="1"/>
    </xf>
    <xf numFmtId="164" fontId="7" fillId="0" borderId="6" xfId="0" applyNumberFormat="1" applyFont="1" applyFill="1" applyBorder="1" applyAlignment="1" applyProtection="1">
      <alignment horizontal="center" vertical="top" wrapText="1"/>
    </xf>
    <xf numFmtId="164" fontId="7" fillId="0" borderId="9" xfId="0" applyNumberFormat="1" applyFont="1" applyFill="1" applyBorder="1" applyAlignment="1" applyProtection="1">
      <alignment horizontal="center" vertical="top" wrapText="1"/>
    </xf>
    <xf numFmtId="164" fontId="5" fillId="0" borderId="6" xfId="0" applyNumberFormat="1" applyFont="1" applyFill="1" applyBorder="1" applyAlignment="1" applyProtection="1">
      <alignment horizontal="center" vertical="top" wrapText="1"/>
    </xf>
    <xf numFmtId="8" fontId="4" fillId="0" borderId="6" xfId="0" quotePrefix="1" applyNumberFormat="1" applyFont="1" applyFill="1" applyBorder="1" applyAlignment="1" applyProtection="1">
      <alignment horizontal="right" vertical="top" wrapText="1"/>
    </xf>
    <xf numFmtId="0" fontId="4" fillId="0" borderId="6" xfId="0" applyFont="1" applyFill="1" applyBorder="1" applyAlignment="1" applyProtection="1">
      <alignment vertical="top" wrapText="1"/>
    </xf>
    <xf numFmtId="0" fontId="3" fillId="0" borderId="4" xfId="0" applyFont="1" applyFill="1" applyBorder="1" applyAlignment="1" applyProtection="1">
      <alignment horizontal="center" vertical="top" wrapText="1"/>
    </xf>
    <xf numFmtId="2" fontId="4" fillId="0" borderId="6" xfId="0" applyNumberFormat="1" applyFont="1" applyFill="1" applyBorder="1" applyAlignment="1" applyProtection="1">
      <alignment horizontal="left" vertical="top" wrapText="1"/>
    </xf>
    <xf numFmtId="0" fontId="4" fillId="0" borderId="4" xfId="0" quotePrefix="1" applyFont="1" applyFill="1" applyBorder="1" applyAlignment="1" applyProtection="1">
      <alignment horizontal="left" vertical="top" wrapText="1"/>
    </xf>
    <xf numFmtId="0" fontId="4" fillId="0" borderId="4" xfId="0" applyFont="1" applyFill="1" applyBorder="1" applyAlignment="1" applyProtection="1">
      <alignment horizontal="left" vertical="top" wrapText="1"/>
    </xf>
    <xf numFmtId="0" fontId="5" fillId="0" borderId="6" xfId="0" applyFont="1" applyBorder="1" applyAlignment="1">
      <alignment horizontal="left" vertical="top"/>
    </xf>
    <xf numFmtId="0" fontId="5" fillId="0" borderId="6" xfId="0" applyFont="1" applyBorder="1" applyAlignment="1">
      <alignment vertical="top"/>
    </xf>
    <xf numFmtId="0" fontId="4" fillId="0" borderId="0" xfId="0" applyFont="1" applyFill="1" applyBorder="1" applyAlignment="1" applyProtection="1">
      <alignment horizontal="left" vertical="top" wrapText="1"/>
    </xf>
    <xf numFmtId="0" fontId="9" fillId="0" borderId="6" xfId="2" applyFont="1" applyFill="1" applyBorder="1" applyAlignment="1" applyProtection="1">
      <alignment horizontal="center" vertical="top" wrapText="1"/>
    </xf>
    <xf numFmtId="49" fontId="9" fillId="0" borderId="6" xfId="2" applyNumberFormat="1" applyFont="1" applyFill="1" applyBorder="1" applyAlignment="1" applyProtection="1">
      <alignment horizontal="left" vertical="top" wrapText="1"/>
    </xf>
    <xf numFmtId="164" fontId="10" fillId="0" borderId="6" xfId="0" applyNumberFormat="1" applyFont="1" applyFill="1" applyBorder="1" applyAlignment="1" applyProtection="1">
      <alignment horizontal="center" vertical="top" wrapText="1"/>
    </xf>
    <xf numFmtId="0" fontId="3" fillId="0" borderId="6" xfId="0" applyFont="1" applyFill="1" applyBorder="1" applyAlignment="1" applyProtection="1">
      <alignment horizontal="center" vertical="top" wrapText="1"/>
    </xf>
    <xf numFmtId="49" fontId="11" fillId="0" borderId="6" xfId="2" applyNumberFormat="1" applyFont="1" applyFill="1" applyBorder="1" applyAlignment="1" applyProtection="1">
      <alignment horizontal="left" vertical="top" wrapText="1"/>
    </xf>
    <xf numFmtId="44" fontId="4" fillId="3" borderId="6" xfId="0" applyNumberFormat="1" applyFont="1" applyFill="1" applyBorder="1" applyAlignment="1" applyProtection="1">
      <alignment horizontal="right" vertical="top" wrapText="1"/>
    </xf>
    <xf numFmtId="44" fontId="2" fillId="0" borderId="6" xfId="0" applyNumberFormat="1" applyFont="1" applyFill="1" applyBorder="1" applyAlignment="1" applyProtection="1">
      <alignment horizontal="right" vertical="top" wrapText="1"/>
    </xf>
    <xf numFmtId="0" fontId="13" fillId="0" borderId="4" xfId="0" applyFont="1" applyFill="1" applyBorder="1" applyAlignment="1" applyProtection="1">
      <alignment horizontal="center" vertical="top"/>
    </xf>
    <xf numFmtId="0" fontId="4" fillId="0" borderId="4" xfId="0" quotePrefix="1" applyFont="1" applyFill="1" applyBorder="1" applyAlignment="1" applyProtection="1">
      <alignment vertical="top"/>
    </xf>
    <xf numFmtId="0" fontId="4" fillId="0" borderId="4" xfId="0" applyFont="1" applyFill="1" applyBorder="1" applyAlignment="1" applyProtection="1">
      <alignment vertical="top"/>
    </xf>
    <xf numFmtId="0" fontId="15" fillId="0" borderId="4" xfId="0" applyFont="1" applyFill="1" applyBorder="1" applyAlignment="1" applyProtection="1">
      <alignment vertical="top"/>
    </xf>
    <xf numFmtId="0" fontId="5" fillId="0" borderId="4" xfId="0" applyFont="1" applyFill="1" applyBorder="1" applyAlignment="1" applyProtection="1">
      <alignment horizontal="right" vertical="top" wrapText="1"/>
    </xf>
    <xf numFmtId="164" fontId="16" fillId="0" borderId="6" xfId="0" applyNumberFormat="1" applyFont="1" applyFill="1" applyBorder="1" applyAlignment="1" applyProtection="1">
      <alignment horizontal="center" vertical="top" wrapText="1"/>
    </xf>
    <xf numFmtId="0" fontId="17" fillId="0" borderId="4" xfId="0" applyFont="1" applyFill="1" applyBorder="1" applyAlignment="1" applyProtection="1">
      <alignment vertical="top"/>
    </xf>
    <xf numFmtId="164" fontId="18" fillId="0" borderId="6" xfId="0" applyNumberFormat="1" applyFont="1" applyFill="1" applyBorder="1" applyAlignment="1" applyProtection="1">
      <alignment horizontal="center" vertical="top" wrapText="1"/>
    </xf>
    <xf numFmtId="0" fontId="18" fillId="0" borderId="6" xfId="0" applyFont="1" applyFill="1" applyBorder="1" applyAlignment="1" applyProtection="1">
      <alignment horizontal="center" vertical="top" wrapText="1"/>
    </xf>
    <xf numFmtId="0" fontId="19" fillId="0" borderId="6" xfId="0" applyFont="1" applyFill="1" applyBorder="1" applyAlignment="1" applyProtection="1">
      <alignment horizontal="center" vertical="top" wrapText="1"/>
    </xf>
    <xf numFmtId="14" fontId="2" fillId="0" borderId="6" xfId="0" applyNumberFormat="1" applyFont="1" applyFill="1" applyBorder="1" applyAlignment="1" applyProtection="1">
      <alignment horizontal="center" vertical="top" wrapText="1"/>
    </xf>
    <xf numFmtId="0" fontId="2" fillId="0" borderId="6" xfId="0" applyFont="1" applyFill="1" applyBorder="1" applyAlignment="1" applyProtection="1">
      <alignment horizontal="center" vertical="top" wrapText="1"/>
    </xf>
    <xf numFmtId="0" fontId="2" fillId="0" borderId="4" xfId="0" quotePrefix="1" applyFont="1" applyFill="1" applyBorder="1" applyAlignment="1" applyProtection="1">
      <alignment vertical="top"/>
    </xf>
    <xf numFmtId="0" fontId="2" fillId="0" borderId="4" xfId="0" applyFont="1" applyFill="1" applyBorder="1" applyAlignment="1" applyProtection="1">
      <alignment vertical="top"/>
    </xf>
    <xf numFmtId="0" fontId="21" fillId="0" borderId="4" xfId="0" applyFont="1" applyFill="1" applyBorder="1" applyAlignment="1" applyProtection="1">
      <alignment vertical="top"/>
    </xf>
    <xf numFmtId="44" fontId="4" fillId="0" borderId="5" xfId="0" applyNumberFormat="1" applyFont="1" applyFill="1" applyBorder="1" applyAlignment="1" applyProtection="1">
      <alignment horizontal="right" vertical="top" wrapText="1"/>
    </xf>
    <xf numFmtId="0" fontId="22" fillId="0" borderId="4" xfId="0" applyFont="1" applyFill="1" applyBorder="1" applyAlignment="1" applyProtection="1">
      <alignment horizontal="center" vertical="top" wrapText="1"/>
    </xf>
    <xf numFmtId="0" fontId="4" fillId="0" borderId="6" xfId="0" applyFont="1" applyFill="1" applyBorder="1" applyAlignment="1" applyProtection="1">
      <alignment horizontal="right" vertical="top" wrapText="1"/>
    </xf>
    <xf numFmtId="0" fontId="13" fillId="0" borderId="4" xfId="0" applyFont="1" applyFill="1" applyBorder="1" applyAlignment="1" applyProtection="1">
      <alignment vertical="top"/>
    </xf>
    <xf numFmtId="164" fontId="4" fillId="0" borderId="4" xfId="0" applyNumberFormat="1" applyFont="1" applyFill="1" applyBorder="1" applyAlignment="1" applyProtection="1">
      <alignment horizontal="center" vertical="top" wrapText="1"/>
    </xf>
    <xf numFmtId="49" fontId="5" fillId="0" borderId="4" xfId="0" applyNumberFormat="1" applyFont="1" applyFill="1" applyBorder="1" applyAlignment="1" applyProtection="1">
      <alignment horizontal="left" vertical="top" wrapText="1"/>
    </xf>
    <xf numFmtId="49" fontId="4" fillId="0" borderId="4" xfId="0" applyNumberFormat="1" applyFont="1" applyFill="1" applyBorder="1" applyAlignment="1" applyProtection="1">
      <alignment horizontal="left" vertical="top" wrapText="1"/>
    </xf>
    <xf numFmtId="2" fontId="4" fillId="0" borderId="4" xfId="0" applyNumberFormat="1" applyFont="1" applyFill="1" applyBorder="1" applyAlignment="1" applyProtection="1">
      <alignment horizontal="right" vertical="top" wrapText="1"/>
    </xf>
    <xf numFmtId="44" fontId="4" fillId="0" borderId="4" xfId="0" applyNumberFormat="1" applyFont="1" applyFill="1" applyBorder="1" applyAlignment="1" applyProtection="1">
      <alignment horizontal="right" vertical="top" wrapText="1"/>
    </xf>
    <xf numFmtId="14" fontId="4" fillId="0" borderId="4" xfId="0" applyNumberFormat="1" applyFont="1" applyFill="1" applyBorder="1" applyAlignment="1" applyProtection="1">
      <alignment horizontal="center" vertical="top" wrapText="1"/>
    </xf>
    <xf numFmtId="44" fontId="4" fillId="0" borderId="10" xfId="0" applyNumberFormat="1" applyFont="1" applyFill="1" applyBorder="1" applyAlignment="1" applyProtection="1">
      <alignment horizontal="right" vertical="top" wrapText="1"/>
    </xf>
    <xf numFmtId="44" fontId="4" fillId="0" borderId="4" xfId="0" quotePrefix="1" applyNumberFormat="1" applyFont="1" applyFill="1" applyBorder="1" applyAlignment="1" applyProtection="1">
      <alignment horizontal="right" vertical="top" wrapText="1"/>
    </xf>
    <xf numFmtId="0" fontId="4" fillId="0" borderId="4" xfId="0" applyFont="1" applyFill="1" applyBorder="1" applyAlignment="1" applyProtection="1">
      <alignment horizontal="right" vertical="top" wrapText="1"/>
    </xf>
    <xf numFmtId="0" fontId="18" fillId="0" borderId="4" xfId="0" applyFont="1" applyFill="1" applyBorder="1" applyAlignment="1" applyProtection="1">
      <alignment vertical="top"/>
    </xf>
    <xf numFmtId="0" fontId="2" fillId="0" borderId="8" xfId="0" applyFont="1" applyFill="1" applyBorder="1" applyAlignment="1" applyProtection="1">
      <alignment horizontal="center" vertical="top" wrapText="1"/>
    </xf>
    <xf numFmtId="164" fontId="2" fillId="0" borderId="8" xfId="0" applyNumberFormat="1" applyFont="1" applyFill="1" applyBorder="1" applyAlignment="1" applyProtection="1">
      <alignment horizontal="center" vertical="top" wrapText="1"/>
    </xf>
    <xf numFmtId="164" fontId="2" fillId="0" borderId="9" xfId="0" applyNumberFormat="1" applyFont="1" applyFill="1" applyBorder="1" applyAlignment="1" applyProtection="1">
      <alignment horizontal="center" vertical="top" wrapText="1"/>
    </xf>
    <xf numFmtId="0" fontId="21" fillId="0" borderId="8" xfId="0" applyFont="1" applyFill="1" applyBorder="1" applyAlignment="1" applyProtection="1">
      <alignment horizontal="center" vertical="top" wrapText="1"/>
    </xf>
    <xf numFmtId="49" fontId="21" fillId="0" borderId="8" xfId="0" applyNumberFormat="1" applyFont="1" applyFill="1" applyBorder="1" applyAlignment="1" applyProtection="1">
      <alignment horizontal="left" vertical="top" wrapText="1"/>
    </xf>
    <xf numFmtId="49" fontId="2" fillId="0" borderId="8" xfId="0" applyNumberFormat="1" applyFont="1" applyFill="1" applyBorder="1" applyAlignment="1" applyProtection="1">
      <alignment horizontal="left" vertical="top" wrapText="1"/>
    </xf>
    <xf numFmtId="0" fontId="2" fillId="0" borderId="8" xfId="0" applyFont="1" applyFill="1" applyBorder="1" applyAlignment="1" applyProtection="1">
      <alignment horizontal="left" vertical="top" wrapText="1"/>
    </xf>
    <xf numFmtId="0" fontId="2" fillId="0" borderId="8" xfId="0" quotePrefix="1" applyFont="1" applyFill="1" applyBorder="1" applyAlignment="1" applyProtection="1">
      <alignment horizontal="left" vertical="top" wrapText="1"/>
    </xf>
    <xf numFmtId="2" fontId="2" fillId="0" borderId="8" xfId="0" applyNumberFormat="1" applyFont="1" applyFill="1" applyBorder="1" applyAlignment="1" applyProtection="1">
      <alignment horizontal="right" vertical="top" wrapText="1"/>
    </xf>
    <xf numFmtId="14" fontId="4" fillId="0" borderId="8" xfId="0" applyNumberFormat="1" applyFont="1" applyFill="1" applyBorder="1" applyAlignment="1" applyProtection="1">
      <alignment horizontal="center" vertical="top" wrapText="1"/>
    </xf>
    <xf numFmtId="44" fontId="4" fillId="0" borderId="10" xfId="0" applyNumberFormat="1" applyFont="1" applyFill="1" applyBorder="1" applyAlignment="1" applyProtection="1">
      <alignment horizontal="right" vertical="top"/>
    </xf>
    <xf numFmtId="44" fontId="4" fillId="0" borderId="4" xfId="0" applyNumberFormat="1" applyFont="1" applyFill="1" applyBorder="1" applyAlignment="1" applyProtection="1">
      <alignment horizontal="right" vertical="top"/>
    </xf>
    <xf numFmtId="44" fontId="2" fillId="0" borderId="4" xfId="0" applyNumberFormat="1" applyFont="1" applyFill="1" applyBorder="1" applyAlignment="1" applyProtection="1">
      <alignment horizontal="right" vertical="top"/>
    </xf>
    <xf numFmtId="0" fontId="2" fillId="0" borderId="8" xfId="0" applyFont="1" applyFill="1" applyBorder="1" applyAlignment="1" applyProtection="1">
      <alignment horizontal="right" vertical="top" wrapText="1"/>
    </xf>
    <xf numFmtId="164" fontId="4" fillId="0" borderId="9" xfId="0" applyNumberFormat="1" applyFont="1" applyFill="1" applyBorder="1" applyAlignment="1" applyProtection="1">
      <alignment horizontal="center" vertical="top" wrapText="1"/>
    </xf>
    <xf numFmtId="49" fontId="4" fillId="0" borderId="8" xfId="0" applyNumberFormat="1" applyFont="1" applyFill="1" applyBorder="1" applyAlignment="1" applyProtection="1">
      <alignment horizontal="left" vertical="top" wrapText="1"/>
    </xf>
    <xf numFmtId="0" fontId="4" fillId="0" borderId="8" xfId="0" quotePrefix="1" applyFont="1" applyFill="1" applyBorder="1" applyAlignment="1" applyProtection="1">
      <alignment horizontal="left" vertical="top" wrapText="1"/>
    </xf>
    <xf numFmtId="2" fontId="4" fillId="0" borderId="8" xfId="0" applyNumberFormat="1" applyFont="1" applyFill="1" applyBorder="1" applyAlignment="1" applyProtection="1">
      <alignment horizontal="right" vertical="top" wrapText="1"/>
    </xf>
    <xf numFmtId="44" fontId="4" fillId="0" borderId="8" xfId="0" applyNumberFormat="1" applyFont="1" applyFill="1" applyBorder="1" applyAlignment="1" applyProtection="1">
      <alignment horizontal="right" vertical="top" wrapText="1"/>
    </xf>
    <xf numFmtId="44" fontId="2" fillId="0" borderId="4" xfId="0" applyNumberFormat="1" applyFont="1" applyFill="1" applyBorder="1" applyAlignment="1" applyProtection="1">
      <alignment horizontal="right" vertical="top" wrapText="1"/>
    </xf>
    <xf numFmtId="0" fontId="4" fillId="0" borderId="8" xfId="0" applyFont="1" applyFill="1" applyBorder="1" applyAlignment="1" applyProtection="1">
      <alignment horizontal="right" vertical="top" wrapText="1"/>
    </xf>
    <xf numFmtId="164" fontId="18" fillId="0" borderId="9" xfId="0" applyNumberFormat="1" applyFont="1" applyFill="1" applyBorder="1" applyAlignment="1" applyProtection="1">
      <alignment horizontal="center" vertical="top" wrapText="1"/>
    </xf>
    <xf numFmtId="49" fontId="11" fillId="0" borderId="8" xfId="2" applyNumberFormat="1" applyFont="1" applyFill="1" applyBorder="1" applyAlignment="1" applyProtection="1">
      <alignment horizontal="left" vertical="top" wrapText="1"/>
    </xf>
    <xf numFmtId="2" fontId="4" fillId="0" borderId="8" xfId="0" applyNumberFormat="1" applyFont="1" applyFill="1" applyBorder="1" applyAlignment="1" applyProtection="1">
      <alignment horizontal="center" vertical="top" wrapText="1"/>
    </xf>
    <xf numFmtId="14" fontId="4" fillId="0" borderId="8" xfId="0" applyNumberFormat="1" applyFont="1" applyFill="1" applyBorder="1" applyAlignment="1" applyProtection="1">
      <alignment horizontal="center" vertical="top"/>
    </xf>
    <xf numFmtId="44" fontId="4" fillId="0" borderId="4" xfId="0" quotePrefix="1" applyNumberFormat="1" applyFont="1" applyFill="1" applyBorder="1" applyAlignment="1" applyProtection="1">
      <alignment horizontal="right" vertical="top"/>
    </xf>
    <xf numFmtId="44" fontId="2" fillId="0" borderId="4" xfId="0" quotePrefix="1" applyNumberFormat="1" applyFont="1" applyFill="1" applyBorder="1" applyAlignment="1" applyProtection="1">
      <alignment horizontal="right" vertical="top"/>
    </xf>
    <xf numFmtId="0" fontId="18" fillId="0" borderId="8" xfId="0" applyFont="1" applyFill="1" applyBorder="1" applyAlignment="1" applyProtection="1">
      <alignment horizontal="center" vertical="top" wrapText="1"/>
    </xf>
    <xf numFmtId="49" fontId="18" fillId="0" borderId="8" xfId="0" applyNumberFormat="1" applyFont="1" applyFill="1" applyBorder="1" applyAlignment="1" applyProtection="1">
      <alignment horizontal="left" vertical="top" wrapText="1"/>
    </xf>
    <xf numFmtId="0" fontId="4" fillId="0" borderId="8" xfId="0" quotePrefix="1" applyFont="1" applyFill="1" applyBorder="1" applyAlignment="1" applyProtection="1">
      <alignment vertical="top"/>
    </xf>
    <xf numFmtId="0" fontId="15" fillId="0" borderId="8" xfId="0" applyFont="1" applyFill="1" applyBorder="1" applyAlignment="1" applyProtection="1">
      <alignment vertical="top"/>
    </xf>
    <xf numFmtId="0" fontId="5" fillId="0" borderId="8" xfId="0" applyFont="1" applyFill="1" applyBorder="1" applyAlignment="1" applyProtection="1">
      <alignment horizontal="right" vertical="top" wrapText="1"/>
    </xf>
    <xf numFmtId="0" fontId="9" fillId="0" borderId="8" xfId="2" applyFont="1" applyFill="1" applyBorder="1" applyAlignment="1" applyProtection="1">
      <alignment horizontal="center" vertical="top" wrapText="1"/>
    </xf>
    <xf numFmtId="0" fontId="21" fillId="0" borderId="4" xfId="0" applyFont="1" applyFill="1" applyBorder="1" applyAlignment="1" applyProtection="1">
      <alignment horizontal="right" vertical="top" wrapText="1"/>
    </xf>
    <xf numFmtId="0" fontId="21" fillId="0" borderId="4" xfId="0" applyFont="1" applyFill="1" applyBorder="1" applyAlignment="1" applyProtection="1">
      <alignment horizontal="center" vertical="top" wrapText="1"/>
    </xf>
    <xf numFmtId="0" fontId="21" fillId="0" borderId="8" xfId="0" applyFont="1" applyFill="1" applyBorder="1" applyAlignment="1" applyProtection="1">
      <alignment horizontal="right" vertical="top" wrapText="1"/>
    </xf>
    <xf numFmtId="44" fontId="2" fillId="0" borderId="8" xfId="0" applyNumberFormat="1" applyFont="1" applyFill="1" applyBorder="1" applyAlignment="1" applyProtection="1">
      <alignment horizontal="right" vertical="top" wrapText="1"/>
    </xf>
    <xf numFmtId="44" fontId="2" fillId="0" borderId="10" xfId="0" applyNumberFormat="1" applyFont="1" applyFill="1" applyBorder="1" applyAlignment="1" applyProtection="1">
      <alignment horizontal="right" vertical="top" wrapText="1"/>
    </xf>
    <xf numFmtId="44" fontId="2" fillId="0" borderId="4" xfId="0" quotePrefix="1" applyNumberFormat="1" applyFont="1" applyFill="1" applyBorder="1" applyAlignment="1" applyProtection="1">
      <alignment horizontal="right" vertical="top" wrapText="1"/>
    </xf>
    <xf numFmtId="0" fontId="2" fillId="0" borderId="8" xfId="0" quotePrefix="1" applyFont="1" applyFill="1" applyBorder="1" applyAlignment="1" applyProtection="1">
      <alignment vertical="top"/>
    </xf>
    <xf numFmtId="0" fontId="2" fillId="0" borderId="8" xfId="0" applyFont="1" applyFill="1" applyBorder="1" applyAlignment="1" applyProtection="1">
      <alignment vertical="top"/>
    </xf>
    <xf numFmtId="0" fontId="21" fillId="0" borderId="8" xfId="0" applyFont="1" applyFill="1" applyBorder="1" applyAlignment="1" applyProtection="1">
      <alignment vertical="top"/>
    </xf>
    <xf numFmtId="14" fontId="5" fillId="0" borderId="8" xfId="0" applyNumberFormat="1" applyFont="1" applyFill="1" applyBorder="1" applyAlignment="1" applyProtection="1">
      <alignment horizontal="center" vertical="top" wrapText="1"/>
    </xf>
    <xf numFmtId="0" fontId="4" fillId="0" borderId="11" xfId="0" applyFont="1" applyFill="1" applyBorder="1" applyAlignment="1" applyProtection="1">
      <alignment horizontal="center" vertical="top"/>
    </xf>
    <xf numFmtId="14" fontId="18" fillId="0" borderId="9" xfId="0" applyNumberFormat="1" applyFont="1" applyFill="1" applyBorder="1" applyAlignment="1" applyProtection="1">
      <alignment horizontal="center" vertical="top" wrapText="1"/>
    </xf>
    <xf numFmtId="49" fontId="18" fillId="0" borderId="9" xfId="0" applyNumberFormat="1" applyFont="1" applyFill="1" applyBorder="1" applyAlignment="1" applyProtection="1">
      <alignment horizontal="left" vertical="top" wrapText="1"/>
    </xf>
    <xf numFmtId="49" fontId="4" fillId="0" borderId="9" xfId="0" applyNumberFormat="1" applyFont="1" applyFill="1" applyBorder="1" applyAlignment="1" applyProtection="1">
      <alignment horizontal="left" vertical="top"/>
    </xf>
    <xf numFmtId="0" fontId="4" fillId="0" borderId="9" xfId="0" applyFont="1" applyFill="1" applyBorder="1" applyAlignment="1" applyProtection="1">
      <alignment horizontal="left" vertical="top"/>
    </xf>
    <xf numFmtId="0" fontId="4" fillId="0" borderId="9" xfId="0" applyFont="1" applyFill="1" applyBorder="1" applyAlignment="1" applyProtection="1">
      <alignment horizontal="left" vertical="top" wrapText="1"/>
    </xf>
    <xf numFmtId="0" fontId="4" fillId="0" borderId="9" xfId="0" applyFont="1" applyFill="1" applyBorder="1" applyAlignment="1" applyProtection="1">
      <alignment horizontal="center" vertical="top" wrapText="1"/>
    </xf>
    <xf numFmtId="2" fontId="4" fillId="0" borderId="4" xfId="0" applyNumberFormat="1" applyFont="1" applyFill="1" applyBorder="1" applyAlignment="1" applyProtection="1">
      <alignment horizontal="right" vertical="top"/>
    </xf>
    <xf numFmtId="44" fontId="4" fillId="0" borderId="9" xfId="0" applyNumberFormat="1" applyFont="1" applyFill="1" applyBorder="1" applyAlignment="1" applyProtection="1">
      <alignment horizontal="right" vertical="top"/>
    </xf>
    <xf numFmtId="14" fontId="4" fillId="0" borderId="9" xfId="0" applyNumberFormat="1" applyFont="1" applyFill="1" applyBorder="1" applyAlignment="1" applyProtection="1">
      <alignment horizontal="center" vertical="top" wrapText="1"/>
    </xf>
    <xf numFmtId="44" fontId="4" fillId="0" borderId="0" xfId="0" applyNumberFormat="1" applyFont="1" applyFill="1" applyBorder="1" applyAlignment="1" applyProtection="1">
      <alignment horizontal="right" vertical="top"/>
    </xf>
    <xf numFmtId="0" fontId="4" fillId="0" borderId="9" xfId="0" applyFont="1" applyFill="1" applyBorder="1" applyAlignment="1" applyProtection="1">
      <alignment vertical="top"/>
    </xf>
    <xf numFmtId="0" fontId="4" fillId="0" borderId="9" xfId="0" applyFont="1" applyFill="1" applyBorder="1" applyAlignment="1" applyProtection="1">
      <alignment horizontal="center" vertical="top"/>
    </xf>
    <xf numFmtId="0" fontId="5" fillId="4" borderId="8" xfId="0" applyFont="1" applyFill="1" applyBorder="1" applyAlignment="1" applyProtection="1">
      <alignment horizontal="right" vertical="top" wrapText="1"/>
    </xf>
    <xf numFmtId="14" fontId="9" fillId="0" borderId="9" xfId="2" applyNumberFormat="1" applyFont="1" applyFill="1" applyBorder="1" applyAlignment="1" applyProtection="1">
      <alignment horizontal="center" vertical="top" wrapText="1"/>
    </xf>
    <xf numFmtId="49" fontId="5" fillId="0" borderId="9" xfId="0" applyNumberFormat="1" applyFont="1" applyFill="1" applyBorder="1" applyAlignment="1" applyProtection="1">
      <alignment horizontal="left" vertical="top" wrapText="1"/>
    </xf>
    <xf numFmtId="44" fontId="4" fillId="0" borderId="9" xfId="0" applyNumberFormat="1" applyFont="1" applyFill="1" applyBorder="1" applyAlignment="1" applyProtection="1">
      <alignment horizontal="right" vertical="top" wrapText="1"/>
    </xf>
    <xf numFmtId="44" fontId="4" fillId="0" borderId="0" xfId="0" applyNumberFormat="1" applyFont="1" applyFill="1" applyBorder="1" applyAlignment="1" applyProtection="1">
      <alignment horizontal="right" vertical="top" wrapText="1"/>
    </xf>
    <xf numFmtId="44" fontId="4" fillId="0" borderId="0" xfId="0" quotePrefix="1" applyNumberFormat="1" applyFont="1" applyFill="1" applyBorder="1" applyAlignment="1" applyProtection="1">
      <alignment horizontal="right" vertical="top" wrapText="1"/>
    </xf>
    <xf numFmtId="44" fontId="2" fillId="0" borderId="0" xfId="0" applyNumberFormat="1" applyFont="1" applyFill="1" applyBorder="1" applyAlignment="1" applyProtection="1">
      <alignment horizontal="right" vertical="top" wrapText="1"/>
    </xf>
    <xf numFmtId="0" fontId="4" fillId="0" borderId="9" xfId="0" applyFont="1" applyFill="1" applyBorder="1" applyAlignment="1" applyProtection="1">
      <alignment horizontal="right" vertical="top" wrapText="1"/>
    </xf>
    <xf numFmtId="0" fontId="13" fillId="0" borderId="8" xfId="0" applyFont="1" applyFill="1" applyBorder="1" applyAlignment="1" applyProtection="1">
      <alignment horizontal="center" vertical="top"/>
    </xf>
    <xf numFmtId="0" fontId="18" fillId="0" borderId="8" xfId="0" applyFont="1" applyFill="1" applyBorder="1" applyAlignment="1" applyProtection="1">
      <alignment horizontal="right" vertical="top" wrapText="1"/>
    </xf>
    <xf numFmtId="14" fontId="5" fillId="0" borderId="9" xfId="0" applyNumberFormat="1" applyFont="1" applyFill="1" applyBorder="1" applyAlignment="1" applyProtection="1">
      <alignment horizontal="center" vertical="top" wrapText="1"/>
    </xf>
    <xf numFmtId="44" fontId="2" fillId="0" borderId="9" xfId="0" applyNumberFormat="1" applyFont="1" applyFill="1" applyBorder="1" applyAlignment="1" applyProtection="1">
      <alignment horizontal="right" vertical="top" wrapText="1"/>
    </xf>
    <xf numFmtId="0" fontId="2" fillId="0" borderId="9" xfId="0" applyFont="1" applyFill="1" applyBorder="1" applyAlignment="1" applyProtection="1">
      <alignment horizontal="center" vertical="top" wrapText="1"/>
    </xf>
    <xf numFmtId="44" fontId="2" fillId="0" borderId="0" xfId="0" quotePrefix="1" applyNumberFormat="1" applyFont="1" applyFill="1" applyBorder="1" applyAlignment="1" applyProtection="1">
      <alignment horizontal="right" vertical="top" wrapText="1"/>
    </xf>
    <xf numFmtId="0" fontId="2" fillId="0" borderId="9" xfId="0" applyFont="1" applyFill="1" applyBorder="1" applyAlignment="1" applyProtection="1">
      <alignment horizontal="right" vertical="top" wrapText="1"/>
    </xf>
    <xf numFmtId="0" fontId="2" fillId="0" borderId="8" xfId="0" applyFont="1" applyFill="1" applyBorder="1" applyAlignment="1" applyProtection="1">
      <alignment horizontal="center" vertical="top"/>
    </xf>
    <xf numFmtId="0" fontId="21" fillId="0" borderId="8" xfId="0" applyFont="1" applyFill="1" applyBorder="1" applyAlignment="1" applyProtection="1">
      <alignment horizontal="center" vertical="top"/>
    </xf>
    <xf numFmtId="44" fontId="4" fillId="0" borderId="8" xfId="0" quotePrefix="1" applyNumberFormat="1" applyFont="1" applyFill="1" applyBorder="1" applyAlignment="1" applyProtection="1">
      <alignment horizontal="right" vertical="top" wrapText="1"/>
    </xf>
    <xf numFmtId="44" fontId="4" fillId="0" borderId="8" xfId="0" quotePrefix="1" applyNumberFormat="1" applyFont="1" applyFill="1" applyBorder="1" applyAlignment="1" applyProtection="1">
      <alignment horizontal="right" vertical="top"/>
    </xf>
    <xf numFmtId="44" fontId="2" fillId="0" borderId="8" xfId="0" quotePrefix="1" applyNumberFormat="1" applyFont="1" applyFill="1" applyBorder="1" applyAlignment="1" applyProtection="1">
      <alignment horizontal="right" vertical="top"/>
    </xf>
    <xf numFmtId="0" fontId="4" fillId="0" borderId="8" xfId="0" quotePrefix="1" applyFont="1" applyFill="1" applyBorder="1" applyAlignment="1" applyProtection="1">
      <alignment horizontal="center" vertical="top"/>
    </xf>
    <xf numFmtId="44" fontId="2" fillId="0" borderId="8" xfId="0" quotePrefix="1" applyNumberFormat="1" applyFont="1" applyFill="1" applyBorder="1" applyAlignment="1" applyProtection="1">
      <alignment horizontal="right" vertical="top" wrapText="1"/>
    </xf>
    <xf numFmtId="0" fontId="4" fillId="0" borderId="8" xfId="0" applyFont="1" applyFill="1" applyBorder="1" applyAlignment="1" applyProtection="1">
      <alignment horizontal="left" vertical="top" wrapText="1" shrinkToFit="1"/>
    </xf>
    <xf numFmtId="0" fontId="23" fillId="0" borderId="8" xfId="0" applyFont="1" applyFill="1" applyBorder="1" applyAlignment="1" applyProtection="1">
      <alignment horizontal="center" vertical="top"/>
    </xf>
    <xf numFmtId="0" fontId="5" fillId="0" borderId="8" xfId="0" applyFont="1" applyFill="1" applyBorder="1" applyAlignment="1" applyProtection="1">
      <alignment horizontal="left" vertical="top"/>
    </xf>
    <xf numFmtId="44" fontId="4" fillId="0" borderId="8" xfId="3" applyNumberFormat="1" applyFont="1" applyFill="1" applyBorder="1" applyAlignment="1" applyProtection="1">
      <alignment horizontal="right" vertical="top"/>
    </xf>
    <xf numFmtId="0" fontId="15" fillId="0" borderId="8" xfId="0" applyFont="1" applyFill="1" applyBorder="1" applyAlignment="1" applyProtection="1">
      <alignment horizontal="center" vertical="top"/>
    </xf>
    <xf numFmtId="14" fontId="9" fillId="0" borderId="8" xfId="2" applyNumberFormat="1" applyFont="1" applyFill="1" applyBorder="1" applyAlignment="1" applyProtection="1">
      <alignment horizontal="center" vertical="top" wrapText="1"/>
    </xf>
    <xf numFmtId="0" fontId="4" fillId="0" borderId="8" xfId="0" quotePrefix="1" applyFont="1" applyFill="1" applyBorder="1" applyAlignment="1" applyProtection="1">
      <alignment horizontal="left" vertical="top"/>
    </xf>
    <xf numFmtId="0" fontId="15" fillId="0" borderId="8" xfId="0" applyFont="1" applyFill="1" applyBorder="1" applyAlignment="1" applyProtection="1">
      <alignment horizontal="left" vertical="top"/>
    </xf>
    <xf numFmtId="0" fontId="2" fillId="0" borderId="7" xfId="0" applyFont="1" applyFill="1" applyBorder="1" applyAlignment="1" applyProtection="1">
      <alignment horizontal="center" vertical="top"/>
    </xf>
    <xf numFmtId="14" fontId="24" fillId="0" borderId="8" xfId="0" applyNumberFormat="1" applyFont="1" applyFill="1" applyBorder="1" applyAlignment="1" applyProtection="1">
      <alignment horizontal="center" vertical="top" wrapText="1"/>
    </xf>
    <xf numFmtId="49" fontId="24" fillId="0" borderId="8" xfId="0" applyNumberFormat="1" applyFont="1" applyFill="1" applyBorder="1" applyAlignment="1" applyProtection="1">
      <alignment horizontal="left" vertical="top" wrapText="1"/>
    </xf>
    <xf numFmtId="49" fontId="2" fillId="0" borderId="8" xfId="0" applyNumberFormat="1" applyFont="1" applyFill="1" applyBorder="1" applyAlignment="1" applyProtection="1">
      <alignment horizontal="left" vertical="top"/>
    </xf>
    <xf numFmtId="0" fontId="2" fillId="0" borderId="8" xfId="0" applyFont="1" applyFill="1" applyBorder="1" applyAlignment="1" applyProtection="1">
      <alignment horizontal="left" vertical="top"/>
    </xf>
    <xf numFmtId="2" fontId="2" fillId="0" borderId="8" xfId="0" applyNumberFormat="1" applyFont="1" applyFill="1" applyBorder="1" applyAlignment="1" applyProtection="1">
      <alignment horizontal="right" vertical="top"/>
    </xf>
    <xf numFmtId="44" fontId="2" fillId="0" borderId="8" xfId="1" quotePrefix="1" applyNumberFormat="1" applyFont="1" applyFill="1" applyBorder="1" applyAlignment="1" applyProtection="1">
      <alignment horizontal="right" vertical="top"/>
    </xf>
    <xf numFmtId="14" fontId="2" fillId="0" borderId="8" xfId="0" applyNumberFormat="1" applyFont="1" applyFill="1" applyBorder="1" applyAlignment="1" applyProtection="1">
      <alignment horizontal="center" vertical="top" wrapText="1"/>
    </xf>
    <xf numFmtId="0" fontId="24" fillId="0" borderId="8" xfId="0" applyFont="1" applyFill="1" applyBorder="1" applyAlignment="1" applyProtection="1">
      <alignment vertical="top"/>
    </xf>
    <xf numFmtId="14" fontId="21" fillId="0" borderId="8" xfId="0" applyNumberFormat="1" applyFont="1" applyFill="1" applyBorder="1" applyAlignment="1" applyProtection="1">
      <alignment horizontal="center" vertical="top" wrapText="1"/>
    </xf>
    <xf numFmtId="44" fontId="4" fillId="0" borderId="8" xfId="1" applyNumberFormat="1" applyFont="1" applyFill="1" applyBorder="1" applyAlignment="1" applyProtection="1">
      <alignment horizontal="right" vertical="top"/>
    </xf>
    <xf numFmtId="44" fontId="4" fillId="0" borderId="8" xfId="1" quotePrefix="1" applyNumberFormat="1" applyFont="1" applyFill="1" applyBorder="1" applyAlignment="1" applyProtection="1">
      <alignment horizontal="right" vertical="top"/>
    </xf>
    <xf numFmtId="164" fontId="2" fillId="0" borderId="8" xfId="0" applyNumberFormat="1" applyFont="1" applyFill="1" applyBorder="1" applyAlignment="1" applyProtection="1">
      <alignment horizontal="center" vertical="top"/>
    </xf>
    <xf numFmtId="0" fontId="2" fillId="0" borderId="8" xfId="0" quotePrefix="1" applyFont="1" applyFill="1" applyBorder="1" applyAlignment="1" applyProtection="1">
      <alignment horizontal="center" vertical="top" wrapText="1"/>
    </xf>
    <xf numFmtId="0" fontId="2" fillId="0" borderId="8" xfId="0" quotePrefix="1" applyFont="1" applyFill="1" applyBorder="1" applyAlignment="1" applyProtection="1">
      <alignment horizontal="center" vertical="top"/>
    </xf>
    <xf numFmtId="49" fontId="25" fillId="0" borderId="8" xfId="2" applyNumberFormat="1" applyFont="1" applyFill="1" applyBorder="1" applyAlignment="1" applyProtection="1">
      <alignment horizontal="left" vertical="top" wrapText="1"/>
    </xf>
    <xf numFmtId="0" fontId="26" fillId="0" borderId="8" xfId="0" applyFont="1" applyFill="1" applyBorder="1" applyAlignment="1" applyProtection="1">
      <alignment horizontal="center" vertical="top"/>
    </xf>
    <xf numFmtId="49" fontId="5" fillId="0" borderId="8" xfId="0" quotePrefix="1" applyNumberFormat="1" applyFont="1" applyFill="1" applyBorder="1" applyAlignment="1" applyProtection="1">
      <alignment horizontal="left" vertical="top" wrapText="1"/>
    </xf>
    <xf numFmtId="49" fontId="4" fillId="0" borderId="8" xfId="0" quotePrefix="1" applyNumberFormat="1" applyFont="1" applyFill="1" applyBorder="1" applyAlignment="1" applyProtection="1">
      <alignment horizontal="left" vertical="top"/>
    </xf>
    <xf numFmtId="8" fontId="4" fillId="0" borderId="8" xfId="0" applyNumberFormat="1" applyFont="1" applyFill="1" applyBorder="1" applyAlignment="1" applyProtection="1">
      <alignment horizontal="left" vertical="top" wrapText="1"/>
    </xf>
    <xf numFmtId="0" fontId="22" fillId="0" borderId="8" xfId="0" applyFont="1" applyFill="1" applyBorder="1" applyAlignment="1" applyProtection="1">
      <alignment horizontal="center" vertical="top"/>
    </xf>
    <xf numFmtId="14" fontId="22" fillId="0" borderId="8" xfId="0" applyNumberFormat="1" applyFont="1" applyFill="1" applyBorder="1" applyAlignment="1" applyProtection="1">
      <alignment horizontal="center" vertical="top"/>
    </xf>
    <xf numFmtId="0" fontId="27" fillId="0" borderId="8" xfId="0" applyFont="1" applyFill="1" applyBorder="1" applyAlignment="1" applyProtection="1">
      <alignment horizontal="center" vertical="top"/>
    </xf>
    <xf numFmtId="49" fontId="21" fillId="0" borderId="8" xfId="0" quotePrefix="1" applyNumberFormat="1" applyFont="1" applyFill="1" applyBorder="1" applyAlignment="1" applyProtection="1">
      <alignment horizontal="left" vertical="top" wrapText="1"/>
    </xf>
    <xf numFmtId="49" fontId="2" fillId="0" borderId="8" xfId="0" quotePrefix="1" applyNumberFormat="1" applyFont="1" applyFill="1" applyBorder="1" applyAlignment="1" applyProtection="1">
      <alignment horizontal="left" vertical="top"/>
    </xf>
    <xf numFmtId="0" fontId="17" fillId="0" borderId="8" xfId="0" applyFont="1" applyFill="1" applyBorder="1" applyAlignment="1" applyProtection="1">
      <alignment horizontal="center" vertical="top"/>
    </xf>
    <xf numFmtId="0" fontId="6" fillId="0" borderId="8" xfId="0" applyFont="1" applyFill="1" applyBorder="1" applyAlignment="1" applyProtection="1">
      <alignment horizontal="center" vertical="top"/>
    </xf>
    <xf numFmtId="2" fontId="4" fillId="0" borderId="8" xfId="0" quotePrefix="1" applyNumberFormat="1" applyFont="1" applyFill="1" applyBorder="1" applyAlignment="1" applyProtection="1">
      <alignment horizontal="right" vertical="top"/>
    </xf>
    <xf numFmtId="14" fontId="21" fillId="0" borderId="8" xfId="0" applyNumberFormat="1" applyFont="1" applyFill="1" applyBorder="1" applyAlignment="1" applyProtection="1">
      <alignment horizontal="center" vertical="top"/>
    </xf>
    <xf numFmtId="2" fontId="2" fillId="0" borderId="8" xfId="0" quotePrefix="1" applyNumberFormat="1" applyFont="1" applyFill="1" applyBorder="1" applyAlignment="1" applyProtection="1">
      <alignment horizontal="right" vertical="top"/>
    </xf>
    <xf numFmtId="165" fontId="4" fillId="0" borderId="8" xfId="0" applyNumberFormat="1" applyFont="1" applyFill="1" applyBorder="1" applyAlignment="1" applyProtection="1">
      <alignment horizontal="center" vertical="top"/>
    </xf>
    <xf numFmtId="2" fontId="4" fillId="0" borderId="8" xfId="0" applyNumberFormat="1" applyFont="1" applyFill="1" applyBorder="1" applyAlignment="1" applyProtection="1">
      <alignment vertical="top"/>
    </xf>
    <xf numFmtId="165" fontId="2" fillId="0" borderId="8" xfId="0" applyNumberFormat="1" applyFont="1" applyFill="1" applyBorder="1" applyAlignment="1" applyProtection="1">
      <alignment horizontal="center" vertical="top"/>
    </xf>
    <xf numFmtId="2" fontId="2" fillId="0" borderId="8" xfId="0" applyNumberFormat="1" applyFont="1" applyFill="1" applyBorder="1" applyAlignment="1" applyProtection="1">
      <alignment vertical="top"/>
    </xf>
    <xf numFmtId="0" fontId="21" fillId="0" borderId="8" xfId="0" applyFont="1" applyFill="1" applyBorder="1" applyAlignment="1" applyProtection="1">
      <alignment horizontal="left" vertical="top"/>
    </xf>
    <xf numFmtId="14" fontId="27" fillId="0" borderId="8" xfId="0" applyNumberFormat="1" applyFont="1" applyFill="1" applyBorder="1" applyAlignment="1" applyProtection="1">
      <alignment horizontal="center" vertical="top"/>
    </xf>
    <xf numFmtId="0" fontId="7" fillId="0" borderId="8" xfId="0" applyFont="1" applyFill="1" applyBorder="1" applyAlignment="1" applyProtection="1">
      <alignment horizontal="center" vertical="top"/>
    </xf>
    <xf numFmtId="14" fontId="6" fillId="0" borderId="8" xfId="0" applyNumberFormat="1" applyFont="1" applyFill="1" applyBorder="1" applyAlignment="1" applyProtection="1">
      <alignment horizontal="center" vertical="top"/>
    </xf>
    <xf numFmtId="165" fontId="4" fillId="0" borderId="8" xfId="0" applyNumberFormat="1" applyFont="1" applyFill="1" applyBorder="1" applyAlignment="1" applyProtection="1">
      <alignment horizontal="left" vertical="top"/>
    </xf>
    <xf numFmtId="49" fontId="4" fillId="0" borderId="8" xfId="0" applyNumberFormat="1" applyFont="1" applyFill="1" applyBorder="1" applyAlignment="1" applyProtection="1">
      <alignment horizontal="center" vertical="top" wrapText="1"/>
    </xf>
    <xf numFmtId="165" fontId="2" fillId="0" borderId="8" xfId="0" applyNumberFormat="1" applyFont="1" applyFill="1" applyBorder="1" applyAlignment="1" applyProtection="1">
      <alignment horizontal="left" vertical="top"/>
    </xf>
    <xf numFmtId="165" fontId="2" fillId="0" borderId="8" xfId="0" applyNumberFormat="1" applyFont="1" applyFill="1" applyBorder="1" applyAlignment="1" applyProtection="1">
      <alignment horizontal="center" vertical="top" wrapText="1"/>
    </xf>
    <xf numFmtId="165" fontId="4" fillId="0" borderId="8" xfId="0" quotePrefix="1" applyNumberFormat="1" applyFont="1" applyFill="1" applyBorder="1" applyAlignment="1" applyProtection="1">
      <alignment horizontal="left" vertical="top"/>
    </xf>
    <xf numFmtId="164" fontId="4" fillId="0" borderId="8" xfId="0" quotePrefix="1" applyNumberFormat="1" applyFont="1" applyFill="1" applyBorder="1" applyAlignment="1" applyProtection="1">
      <alignment horizontal="center" vertical="top"/>
    </xf>
    <xf numFmtId="164" fontId="4" fillId="0" borderId="8" xfId="0" quotePrefix="1" applyNumberFormat="1" applyFont="1" applyFill="1" applyBorder="1" applyAlignment="1" applyProtection="1">
      <alignment horizontal="center" vertical="top" wrapText="1"/>
    </xf>
    <xf numFmtId="14" fontId="5" fillId="0" borderId="8" xfId="0" quotePrefix="1" applyNumberFormat="1" applyFont="1" applyFill="1" applyBorder="1" applyAlignment="1" applyProtection="1">
      <alignment horizontal="center" vertical="top" wrapText="1"/>
    </xf>
    <xf numFmtId="14" fontId="28" fillId="0" borderId="8" xfId="0" applyNumberFormat="1" applyFont="1" applyFill="1" applyBorder="1" applyAlignment="1" applyProtection="1">
      <alignment horizontal="center" vertical="top" wrapText="1"/>
    </xf>
    <xf numFmtId="165" fontId="4" fillId="0" borderId="8" xfId="0" applyNumberFormat="1" applyFont="1" applyFill="1" applyBorder="1" applyAlignment="1" applyProtection="1">
      <alignment horizontal="left" vertical="top" wrapText="1"/>
    </xf>
    <xf numFmtId="165" fontId="2" fillId="0" borderId="8" xfId="0" applyNumberFormat="1" applyFont="1" applyFill="1" applyBorder="1" applyAlignment="1" applyProtection="1">
      <alignment horizontal="left" vertical="top" wrapText="1"/>
    </xf>
    <xf numFmtId="165" fontId="4" fillId="0" borderId="8" xfId="0" quotePrefix="1" applyNumberFormat="1" applyFont="1" applyFill="1" applyBorder="1" applyAlignment="1" applyProtection="1">
      <alignment horizontal="left" vertical="top" wrapText="1"/>
    </xf>
    <xf numFmtId="165" fontId="2" fillId="0" borderId="8" xfId="0" quotePrefix="1" applyNumberFormat="1" applyFont="1" applyFill="1" applyBorder="1" applyAlignment="1" applyProtection="1">
      <alignment horizontal="left" vertical="top" wrapText="1"/>
    </xf>
    <xf numFmtId="14" fontId="4" fillId="0" borderId="8" xfId="0" quotePrefix="1" applyNumberFormat="1" applyFont="1" applyFill="1" applyBorder="1" applyAlignment="1" applyProtection="1">
      <alignment horizontal="center" vertical="top" wrapText="1"/>
    </xf>
    <xf numFmtId="14" fontId="2" fillId="0" borderId="8" xfId="0" quotePrefix="1" applyNumberFormat="1" applyFont="1" applyFill="1" applyBorder="1" applyAlignment="1" applyProtection="1">
      <alignment horizontal="center" vertical="top" wrapText="1"/>
    </xf>
    <xf numFmtId="0" fontId="4" fillId="0" borderId="7" xfId="0" applyFont="1" applyFill="1" applyBorder="1" applyAlignment="1" applyProtection="1">
      <alignment horizontal="center" vertical="top" wrapText="1"/>
    </xf>
    <xf numFmtId="49" fontId="9" fillId="0" borderId="8" xfId="2" applyNumberFormat="1" applyFont="1" applyFill="1" applyBorder="1" applyAlignment="1" applyProtection="1">
      <alignment horizontal="left" vertical="top" wrapText="1"/>
    </xf>
    <xf numFmtId="0" fontId="4" fillId="0" borderId="8" xfId="0" quotePrefix="1" applyFont="1" applyFill="1" applyBorder="1" applyAlignment="1" applyProtection="1">
      <alignment horizontal="center" vertical="top" wrapText="1"/>
    </xf>
    <xf numFmtId="0" fontId="22" fillId="0" borderId="8" xfId="0" applyFont="1" applyFill="1" applyBorder="1" applyAlignment="1" applyProtection="1">
      <alignment horizontal="center" vertical="top" wrapText="1"/>
    </xf>
    <xf numFmtId="14" fontId="13" fillId="0" borderId="8" xfId="0" applyNumberFormat="1" applyFont="1" applyFill="1" applyBorder="1" applyAlignment="1" applyProtection="1">
      <alignment horizontal="center" vertical="top"/>
    </xf>
    <xf numFmtId="44" fontId="2" fillId="0" borderId="8" xfId="3" applyNumberFormat="1" applyFont="1" applyFill="1" applyBorder="1" applyAlignment="1" applyProtection="1">
      <alignment horizontal="right" vertical="top"/>
    </xf>
    <xf numFmtId="0" fontId="24" fillId="0" borderId="8" xfId="0" applyFont="1" applyFill="1" applyBorder="1" applyAlignment="1" applyProtection="1">
      <alignment horizontal="center" vertical="top"/>
    </xf>
    <xf numFmtId="164" fontId="4" fillId="0" borderId="12" xfId="0" applyNumberFormat="1" applyFont="1" applyFill="1" applyBorder="1" applyAlignment="1" applyProtection="1">
      <alignment horizontal="center" vertical="top"/>
    </xf>
    <xf numFmtId="0" fontId="13" fillId="0" borderId="8" xfId="0" applyFont="1" applyFill="1" applyBorder="1" applyAlignment="1" applyProtection="1">
      <alignment horizontal="center" vertical="top" wrapText="1"/>
    </xf>
    <xf numFmtId="0" fontId="26" fillId="0" borderId="8" xfId="0" applyFont="1" applyFill="1" applyBorder="1" applyAlignment="1" applyProtection="1">
      <alignment horizontal="center" vertical="top" wrapText="1"/>
    </xf>
    <xf numFmtId="0" fontId="3" fillId="0" borderId="8" xfId="0" applyFont="1" applyFill="1" applyBorder="1" applyAlignment="1" applyProtection="1">
      <alignment horizontal="center" vertical="top" wrapText="1"/>
    </xf>
    <xf numFmtId="49" fontId="3" fillId="0" borderId="8" xfId="0" applyNumberFormat="1" applyFont="1" applyFill="1" applyBorder="1" applyAlignment="1" applyProtection="1">
      <alignment horizontal="center" vertical="top" wrapText="1"/>
    </xf>
    <xf numFmtId="49" fontId="2" fillId="0" borderId="8" xfId="0" applyNumberFormat="1" applyFont="1" applyFill="1" applyBorder="1" applyAlignment="1" applyProtection="1">
      <alignment horizontal="center" vertical="top" wrapText="1"/>
    </xf>
    <xf numFmtId="2" fontId="2" fillId="0" borderId="8" xfId="0" applyNumberFormat="1" applyFont="1" applyFill="1" applyBorder="1" applyAlignment="1" applyProtection="1">
      <alignment horizontal="center" vertical="top" wrapText="1"/>
    </xf>
    <xf numFmtId="49" fontId="2" fillId="0" borderId="8" xfId="0" applyNumberFormat="1" applyFont="1" applyFill="1" applyBorder="1" applyAlignment="1" applyProtection="1">
      <alignment horizontal="right" vertical="top" wrapText="1"/>
    </xf>
    <xf numFmtId="49" fontId="5" fillId="0" borderId="8" xfId="0" applyNumberFormat="1" applyFont="1" applyFill="1" applyBorder="1" applyAlignment="1" applyProtection="1">
      <alignment horizontal="center" vertical="top" wrapText="1"/>
    </xf>
    <xf numFmtId="49" fontId="4" fillId="0" borderId="8" xfId="0" applyNumberFormat="1" applyFont="1" applyFill="1" applyBorder="1" applyAlignment="1" applyProtection="1">
      <alignment horizontal="right" vertical="top" wrapText="1"/>
    </xf>
    <xf numFmtId="164" fontId="29" fillId="0" borderId="8" xfId="0" applyNumberFormat="1" applyFont="1" applyFill="1" applyBorder="1" applyAlignment="1" applyProtection="1">
      <alignment horizontal="center" vertical="top" wrapText="1"/>
    </xf>
    <xf numFmtId="164" fontId="10" fillId="0" borderId="8" xfId="0" applyNumberFormat="1" applyFont="1" applyFill="1" applyBorder="1" applyAlignment="1" applyProtection="1">
      <alignment horizontal="center" vertical="top" wrapText="1"/>
    </xf>
    <xf numFmtId="164" fontId="21" fillId="0" borderId="8" xfId="0" applyNumberFormat="1" applyFont="1" applyFill="1" applyBorder="1" applyAlignment="1" applyProtection="1">
      <alignment horizontal="center" vertical="top" wrapText="1"/>
    </xf>
    <xf numFmtId="164" fontId="4" fillId="0" borderId="8" xfId="0" applyNumberFormat="1" applyFont="1" applyFill="1" applyBorder="1" applyAlignment="1" applyProtection="1">
      <alignment vertical="top"/>
    </xf>
    <xf numFmtId="14" fontId="28" fillId="0" borderId="8" xfId="2" applyNumberFormat="1" applyFont="1" applyFill="1" applyBorder="1" applyAlignment="1" applyProtection="1">
      <alignment vertical="top" wrapText="1"/>
    </xf>
    <xf numFmtId="49" fontId="5" fillId="0" borderId="8" xfId="0" applyNumberFormat="1" applyFont="1" applyFill="1" applyBorder="1" applyAlignment="1" applyProtection="1">
      <alignment vertical="top" wrapText="1"/>
    </xf>
    <xf numFmtId="49" fontId="4" fillId="0" borderId="8" xfId="0" applyNumberFormat="1" applyFont="1" applyFill="1" applyBorder="1" applyAlignment="1" applyProtection="1">
      <alignment vertical="top"/>
    </xf>
    <xf numFmtId="0" fontId="17" fillId="0" borderId="8" xfId="0" applyFont="1" applyFill="1" applyBorder="1" applyAlignment="1" applyProtection="1">
      <alignment vertical="top"/>
    </xf>
    <xf numFmtId="166" fontId="5" fillId="0" borderId="8" xfId="0" applyNumberFormat="1" applyFont="1" applyFill="1" applyBorder="1" applyAlignment="1" applyProtection="1">
      <alignment horizontal="center" vertical="top" wrapText="1"/>
    </xf>
  </cellXfs>
  <cellStyles count="4">
    <cellStyle name="Currency" xfId="1" builtinId="4"/>
    <cellStyle name="Hyperlink" xfId="2" builtinId="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_SALE%20NUMBER%20LIST_other%20actions_1209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sheetName val="CANCELLATIONS_REDEMPTIONS"/>
      <sheetName val="PATENTS"/>
      <sheetName val="ROW"/>
    </sheetNames>
    <sheetDataSet>
      <sheetData sheetId="0" refreshError="1"/>
      <sheetData sheetId="1" refreshError="1"/>
      <sheetData sheetId="2" refreshError="1">
        <row r="8">
          <cell r="B8">
            <v>20772</v>
          </cell>
          <cell r="C8">
            <v>58</v>
          </cell>
          <cell r="D8">
            <v>63</v>
          </cell>
          <cell r="E8">
            <v>40261</v>
          </cell>
          <cell r="F8" t="str">
            <v>Rec</v>
          </cell>
          <cell r="G8" t="str">
            <v>Caddo</v>
          </cell>
          <cell r="H8" t="str">
            <v>W A Merriwether, agent of D J Hooks</v>
          </cell>
        </row>
        <row r="9">
          <cell r="B9">
            <v>20771</v>
          </cell>
          <cell r="C9">
            <v>58</v>
          </cell>
          <cell r="D9">
            <v>62</v>
          </cell>
          <cell r="E9">
            <v>40017</v>
          </cell>
          <cell r="F9" t="str">
            <v>Rec</v>
          </cell>
          <cell r="G9" t="str">
            <v>Desoto</v>
          </cell>
          <cell r="H9" t="str">
            <v>G. G. Haden</v>
          </cell>
        </row>
        <row r="10">
          <cell r="A10" t="str">
            <v>Sem Cert 204</v>
          </cell>
          <cell r="B10">
            <v>20770</v>
          </cell>
          <cell r="C10">
            <v>58</v>
          </cell>
          <cell r="D10">
            <v>61</v>
          </cell>
          <cell r="E10">
            <v>39967</v>
          </cell>
          <cell r="F10" t="str">
            <v>Rec</v>
          </cell>
          <cell r="G10" t="str">
            <v>Caddo</v>
          </cell>
          <cell r="H10" t="str">
            <v>Sylvester Bossier</v>
          </cell>
        </row>
        <row r="11">
          <cell r="A11" t="str">
            <v>SW-544 OS</v>
          </cell>
          <cell r="B11">
            <v>20769</v>
          </cell>
          <cell r="C11">
            <v>58</v>
          </cell>
          <cell r="D11">
            <v>60</v>
          </cell>
          <cell r="E11">
            <v>39860</v>
          </cell>
          <cell r="F11" t="str">
            <v>Rec</v>
          </cell>
          <cell r="G11" t="str">
            <v>Caddo</v>
          </cell>
          <cell r="H11" t="str">
            <v>Sylvester Bossier</v>
          </cell>
        </row>
        <row r="12">
          <cell r="A12" t="str">
            <v>SW-161 NS</v>
          </cell>
          <cell r="B12">
            <v>20768</v>
          </cell>
          <cell r="C12">
            <v>58</v>
          </cell>
          <cell r="D12">
            <v>59</v>
          </cell>
          <cell r="E12">
            <v>39282</v>
          </cell>
          <cell r="F12" t="str">
            <v>Rec</v>
          </cell>
          <cell r="G12" t="str">
            <v>Pointe Coupee</v>
          </cell>
          <cell r="H12" t="str">
            <v>James Cotten</v>
          </cell>
          <cell r="I12" t="str">
            <v>Corrects Patent #2517</v>
          </cell>
          <cell r="L12">
            <v>39280</v>
          </cell>
          <cell r="M12">
            <v>39281</v>
          </cell>
          <cell r="N12">
            <v>39297</v>
          </cell>
          <cell r="O12">
            <v>39321</v>
          </cell>
        </row>
        <row r="13">
          <cell r="A13">
            <v>7553</v>
          </cell>
          <cell r="B13">
            <v>20767</v>
          </cell>
          <cell r="C13">
            <v>58</v>
          </cell>
          <cell r="D13">
            <v>58</v>
          </cell>
          <cell r="E13">
            <v>39260</v>
          </cell>
          <cell r="F13" t="str">
            <v>Tax</v>
          </cell>
          <cell r="G13" t="str">
            <v>Caddo</v>
          </cell>
          <cell r="H13" t="str">
            <v>David Bankston</v>
          </cell>
          <cell r="I13" t="str">
            <v>Multi Sale</v>
          </cell>
          <cell r="K13">
            <v>50</v>
          </cell>
          <cell r="L13">
            <v>39260</v>
          </cell>
          <cell r="M13">
            <v>39260</v>
          </cell>
          <cell r="N13">
            <v>39260</v>
          </cell>
          <cell r="O13">
            <v>39260</v>
          </cell>
        </row>
        <row r="14">
          <cell r="A14">
            <v>7561</v>
          </cell>
          <cell r="B14">
            <v>20766</v>
          </cell>
          <cell r="C14">
            <v>58</v>
          </cell>
          <cell r="D14">
            <v>57</v>
          </cell>
          <cell r="E14">
            <v>39238</v>
          </cell>
          <cell r="F14" t="str">
            <v>Tax</v>
          </cell>
          <cell r="G14" t="str">
            <v>Jefferson</v>
          </cell>
          <cell r="H14" t="str">
            <v>Marc E. Johnson</v>
          </cell>
          <cell r="I14" t="str">
            <v>Helen Hall</v>
          </cell>
          <cell r="K14">
            <v>50</v>
          </cell>
          <cell r="L14">
            <v>39237</v>
          </cell>
          <cell r="M14">
            <v>39237</v>
          </cell>
          <cell r="N14">
            <v>39237</v>
          </cell>
          <cell r="O14">
            <v>39237</v>
          </cell>
        </row>
        <row r="15">
          <cell r="A15">
            <v>2149</v>
          </cell>
          <cell r="B15">
            <v>20765</v>
          </cell>
          <cell r="C15">
            <v>58</v>
          </cell>
          <cell r="D15">
            <v>55</v>
          </cell>
          <cell r="E15">
            <v>39092</v>
          </cell>
          <cell r="F15" t="str">
            <v>Tax</v>
          </cell>
          <cell r="G15" t="str">
            <v>St. Tammany</v>
          </cell>
          <cell r="H15" t="str">
            <v>R. C. Moise</v>
          </cell>
          <cell r="I15" t="str">
            <v>L. P. Donaldson 1932</v>
          </cell>
          <cell r="K15">
            <v>50</v>
          </cell>
          <cell r="L15">
            <v>39092</v>
          </cell>
          <cell r="M15">
            <v>39092</v>
          </cell>
          <cell r="N15">
            <v>39106</v>
          </cell>
          <cell r="O15" t="str">
            <v>1/24/207</v>
          </cell>
        </row>
        <row r="16">
          <cell r="A16">
            <v>7562</v>
          </cell>
          <cell r="B16">
            <v>20764</v>
          </cell>
          <cell r="C16">
            <v>58</v>
          </cell>
          <cell r="D16">
            <v>56</v>
          </cell>
          <cell r="E16">
            <v>39161</v>
          </cell>
          <cell r="F16" t="str">
            <v>Tax</v>
          </cell>
          <cell r="G16" t="str">
            <v>St. Tammany</v>
          </cell>
          <cell r="H16" t="str">
            <v>William Scott Wajda</v>
          </cell>
          <cell r="I16" t="str">
            <v>A. C. Subette</v>
          </cell>
          <cell r="K16">
            <v>50</v>
          </cell>
          <cell r="L16">
            <v>39161</v>
          </cell>
          <cell r="M16">
            <v>39162</v>
          </cell>
          <cell r="N16">
            <v>39170</v>
          </cell>
          <cell r="O16">
            <v>39170</v>
          </cell>
        </row>
        <row r="17">
          <cell r="A17">
            <v>7549</v>
          </cell>
          <cell r="B17">
            <v>20763</v>
          </cell>
          <cell r="C17">
            <v>58</v>
          </cell>
          <cell r="D17">
            <v>54</v>
          </cell>
          <cell r="E17">
            <v>38841</v>
          </cell>
          <cell r="F17" t="str">
            <v>Tax</v>
          </cell>
          <cell r="G17" t="str">
            <v>St.Tammany</v>
          </cell>
          <cell r="H17" t="str">
            <v>Bruce Cox- Affordable Homes</v>
          </cell>
          <cell r="I17" t="str">
            <v>Eugene G. Raine 1919</v>
          </cell>
          <cell r="K17">
            <v>50</v>
          </cell>
          <cell r="L17">
            <v>38841</v>
          </cell>
          <cell r="M17">
            <v>38789</v>
          </cell>
          <cell r="N17">
            <v>38789</v>
          </cell>
          <cell r="O17">
            <v>38790</v>
          </cell>
        </row>
        <row r="18">
          <cell r="A18">
            <v>7548</v>
          </cell>
          <cell r="B18">
            <v>20762</v>
          </cell>
          <cell r="C18">
            <v>58</v>
          </cell>
          <cell r="D18">
            <v>53</v>
          </cell>
          <cell r="E18">
            <v>38763</v>
          </cell>
          <cell r="F18" t="str">
            <v>Tax</v>
          </cell>
          <cell r="G18" t="str">
            <v>St.Tammany</v>
          </cell>
          <cell r="H18" t="str">
            <v>Arthur Swanson</v>
          </cell>
          <cell r="I18" t="str">
            <v>Mary Young 1936</v>
          </cell>
          <cell r="K18">
            <v>50</v>
          </cell>
          <cell r="L18">
            <v>38762</v>
          </cell>
          <cell r="M18">
            <v>38763</v>
          </cell>
          <cell r="N18">
            <v>38764</v>
          </cell>
          <cell r="O18">
            <v>38772</v>
          </cell>
        </row>
        <row r="19">
          <cell r="A19">
            <v>7550</v>
          </cell>
          <cell r="B19">
            <v>20761</v>
          </cell>
          <cell r="C19">
            <v>58</v>
          </cell>
          <cell r="D19">
            <v>52</v>
          </cell>
          <cell r="E19" t="str">
            <v>2/1//2006</v>
          </cell>
          <cell r="F19" t="str">
            <v>Tax</v>
          </cell>
          <cell r="G19" t="str">
            <v>St.Tammany</v>
          </cell>
          <cell r="H19" t="str">
            <v>Bill Johnson</v>
          </cell>
          <cell r="I19" t="str">
            <v>Danner &amp; Wilde 1931</v>
          </cell>
          <cell r="K19">
            <v>50</v>
          </cell>
          <cell r="L19">
            <v>38748</v>
          </cell>
          <cell r="M19">
            <v>38730</v>
          </cell>
          <cell r="N19">
            <v>38744</v>
          </cell>
          <cell r="O19">
            <v>38744</v>
          </cell>
        </row>
        <row r="20">
          <cell r="A20">
            <v>7555</v>
          </cell>
          <cell r="B20">
            <v>20761</v>
          </cell>
          <cell r="C20">
            <v>58</v>
          </cell>
          <cell r="D20">
            <v>52</v>
          </cell>
          <cell r="E20" t="str">
            <v>2/1//2006</v>
          </cell>
          <cell r="F20" t="str">
            <v>Tax</v>
          </cell>
          <cell r="G20" t="str">
            <v>St.Tammany</v>
          </cell>
          <cell r="H20" t="str">
            <v>Bill Johnson</v>
          </cell>
          <cell r="I20" t="str">
            <v>Danner &amp; Wilde 1931</v>
          </cell>
          <cell r="K20">
            <v>50</v>
          </cell>
          <cell r="L20">
            <v>38748</v>
          </cell>
          <cell r="M20">
            <v>38730</v>
          </cell>
          <cell r="N20">
            <v>38744</v>
          </cell>
          <cell r="O20">
            <v>38744</v>
          </cell>
        </row>
        <row r="21">
          <cell r="A21">
            <v>7523</v>
          </cell>
          <cell r="B21">
            <v>20760</v>
          </cell>
          <cell r="C21">
            <v>58</v>
          </cell>
          <cell r="D21">
            <v>51</v>
          </cell>
          <cell r="E21">
            <v>38754</v>
          </cell>
          <cell r="F21" t="str">
            <v>Tax</v>
          </cell>
          <cell r="G21" t="str">
            <v>St.Tammany</v>
          </cell>
          <cell r="H21" t="str">
            <v>Rufus W. Tingle</v>
          </cell>
          <cell r="I21" t="str">
            <v>Kate Ross 1916</v>
          </cell>
          <cell r="K21">
            <v>50</v>
          </cell>
          <cell r="L21">
            <v>38748</v>
          </cell>
          <cell r="M21">
            <v>38730</v>
          </cell>
          <cell r="N21">
            <v>38744</v>
          </cell>
          <cell r="O21">
            <v>38744</v>
          </cell>
        </row>
        <row r="22">
          <cell r="A22">
            <v>7545</v>
          </cell>
          <cell r="B22">
            <v>20759</v>
          </cell>
          <cell r="C22">
            <v>58</v>
          </cell>
          <cell r="D22">
            <v>50</v>
          </cell>
          <cell r="E22">
            <v>38748</v>
          </cell>
          <cell r="F22" t="str">
            <v>Tax</v>
          </cell>
          <cell r="G22" t="str">
            <v>Jefferson</v>
          </cell>
          <cell r="H22" t="str">
            <v>Marc E. Johnson</v>
          </cell>
          <cell r="I22" t="str">
            <v>Lilly Maxwell 1969</v>
          </cell>
          <cell r="K22">
            <v>50</v>
          </cell>
          <cell r="L22">
            <v>38742</v>
          </cell>
          <cell r="M22">
            <v>38744</v>
          </cell>
          <cell r="N22">
            <v>38748</v>
          </cell>
          <cell r="O22">
            <v>38748</v>
          </cell>
        </row>
        <row r="23">
          <cell r="A23">
            <v>7552</v>
          </cell>
          <cell r="B23">
            <v>20758</v>
          </cell>
          <cell r="C23">
            <v>58</v>
          </cell>
          <cell r="D23">
            <v>49</v>
          </cell>
          <cell r="E23">
            <v>38748</v>
          </cell>
          <cell r="F23" t="str">
            <v>Tax</v>
          </cell>
          <cell r="G23" t="str">
            <v>Jeff. Davis</v>
          </cell>
          <cell r="H23" t="str">
            <v>Leroy Faul</v>
          </cell>
          <cell r="I23" t="str">
            <v>Sam Pickens 1931</v>
          </cell>
          <cell r="K23">
            <v>50</v>
          </cell>
          <cell r="L23">
            <v>38741</v>
          </cell>
          <cell r="M23">
            <v>38744</v>
          </cell>
          <cell r="N23">
            <v>38748</v>
          </cell>
          <cell r="O23">
            <v>38748</v>
          </cell>
        </row>
        <row r="24">
          <cell r="A24">
            <v>4836</v>
          </cell>
          <cell r="B24">
            <v>20757</v>
          </cell>
          <cell r="C24">
            <v>58</v>
          </cell>
          <cell r="D24">
            <v>48</v>
          </cell>
          <cell r="E24">
            <v>38723</v>
          </cell>
          <cell r="F24" t="str">
            <v>Tax</v>
          </cell>
          <cell r="G24" t="str">
            <v>St.Tammany</v>
          </cell>
          <cell r="H24" t="str">
            <v>August J. Plache, Jr.</v>
          </cell>
          <cell r="I24" t="str">
            <v>H. L. Pompaneau 1930</v>
          </cell>
          <cell r="K24">
            <v>50</v>
          </cell>
          <cell r="L24">
            <v>38723</v>
          </cell>
          <cell r="M24">
            <v>38754</v>
          </cell>
          <cell r="N24">
            <v>38763</v>
          </cell>
          <cell r="O24">
            <v>38763</v>
          </cell>
        </row>
        <row r="25">
          <cell r="A25">
            <v>7503</v>
          </cell>
          <cell r="B25">
            <v>20756</v>
          </cell>
          <cell r="C25">
            <v>58</v>
          </cell>
          <cell r="D25">
            <v>47</v>
          </cell>
          <cell r="E25">
            <v>38701</v>
          </cell>
          <cell r="F25" t="str">
            <v>Tax</v>
          </cell>
          <cell r="G25" t="str">
            <v>St.Tammany</v>
          </cell>
          <cell r="H25" t="str">
            <v>Julie Anderson</v>
          </cell>
          <cell r="I25" t="str">
            <v>Midlo 1929, Zaeringer 1917</v>
          </cell>
          <cell r="K25">
            <v>50</v>
          </cell>
          <cell r="L25">
            <v>38701</v>
          </cell>
          <cell r="M25">
            <v>38701</v>
          </cell>
          <cell r="N25">
            <v>38701</v>
          </cell>
          <cell r="O25">
            <v>38701</v>
          </cell>
        </row>
        <row r="26">
          <cell r="A26">
            <v>7544</v>
          </cell>
          <cell r="B26">
            <v>20755</v>
          </cell>
          <cell r="C26">
            <v>58</v>
          </cell>
          <cell r="D26">
            <v>46</v>
          </cell>
          <cell r="E26">
            <v>38631</v>
          </cell>
          <cell r="F26" t="str">
            <v>Tax</v>
          </cell>
          <cell r="G26" t="str">
            <v>St.Tammany</v>
          </cell>
          <cell r="H26" t="str">
            <v>Bill Johnson</v>
          </cell>
          <cell r="I26" t="str">
            <v>Clive Fanning 1921</v>
          </cell>
          <cell r="K26">
            <v>50</v>
          </cell>
          <cell r="M26">
            <v>38631</v>
          </cell>
          <cell r="N26">
            <v>38631</v>
          </cell>
          <cell r="O26">
            <v>38631</v>
          </cell>
        </row>
        <row r="27">
          <cell r="A27">
            <v>7543</v>
          </cell>
          <cell r="B27">
            <v>20754</v>
          </cell>
          <cell r="C27">
            <v>58</v>
          </cell>
          <cell r="D27">
            <v>45</v>
          </cell>
          <cell r="E27">
            <v>38575</v>
          </cell>
          <cell r="F27" t="str">
            <v>Tax</v>
          </cell>
          <cell r="G27" t="str">
            <v>Bienville</v>
          </cell>
          <cell r="H27" t="str">
            <v>Dr. Charnia Cheatwood Jr.</v>
          </cell>
          <cell r="I27" t="str">
            <v>L. M. Pullin Est. 1931</v>
          </cell>
          <cell r="K27">
            <v>50</v>
          </cell>
          <cell r="L27" t="str">
            <v xml:space="preserve"> </v>
          </cell>
          <cell r="M27" t="str">
            <v>8/11/2005</v>
          </cell>
          <cell r="N27" t="str">
            <v>8/11/2005</v>
          </cell>
          <cell r="O27" t="str">
            <v>8/11/2005</v>
          </cell>
        </row>
        <row r="28">
          <cell r="A28">
            <v>7459</v>
          </cell>
          <cell r="B28">
            <v>20753</v>
          </cell>
          <cell r="C28">
            <v>58</v>
          </cell>
          <cell r="D28">
            <v>44</v>
          </cell>
          <cell r="E28">
            <v>38439</v>
          </cell>
          <cell r="F28" t="str">
            <v>Tax</v>
          </cell>
          <cell r="G28" t="str">
            <v>Tangipahoa</v>
          </cell>
          <cell r="H28" t="str">
            <v>Barbara Graham or L.R. LaBee</v>
          </cell>
          <cell r="I28" t="str">
            <v>Marshall B. Earp 1947</v>
          </cell>
          <cell r="K28">
            <v>50</v>
          </cell>
          <cell r="M28" t="str">
            <v>3/28/2005</v>
          </cell>
          <cell r="N28" t="str">
            <v>3/28/2005</v>
          </cell>
          <cell r="O28" t="str">
            <v>3/28/2005</v>
          </cell>
        </row>
        <row r="29">
          <cell r="A29">
            <v>7542</v>
          </cell>
          <cell r="B29">
            <v>20752</v>
          </cell>
          <cell r="C29">
            <v>58</v>
          </cell>
          <cell r="D29">
            <v>43</v>
          </cell>
          <cell r="E29">
            <v>38419</v>
          </cell>
          <cell r="F29" t="str">
            <v>Tax</v>
          </cell>
          <cell r="G29" t="str">
            <v>St.Tammany</v>
          </cell>
          <cell r="H29" t="str">
            <v>Joseph G. Romano</v>
          </cell>
          <cell r="I29" t="str">
            <v>Mimie Picheet</v>
          </cell>
          <cell r="K29">
            <v>50</v>
          </cell>
          <cell r="L29">
            <v>39139</v>
          </cell>
          <cell r="M29">
            <v>38419</v>
          </cell>
          <cell r="N29">
            <v>38419</v>
          </cell>
          <cell r="O29">
            <v>38419</v>
          </cell>
        </row>
        <row r="30">
          <cell r="A30">
            <v>7540</v>
          </cell>
          <cell r="B30">
            <v>20751</v>
          </cell>
          <cell r="C30">
            <v>58</v>
          </cell>
          <cell r="D30">
            <v>42</v>
          </cell>
          <cell r="E30">
            <v>38419</v>
          </cell>
          <cell r="F30" t="str">
            <v>Tax</v>
          </cell>
          <cell r="G30" t="str">
            <v>St.Tammany</v>
          </cell>
          <cell r="H30" t="str">
            <v>Ms. Stephanie W. O'Conner</v>
          </cell>
          <cell r="I30" t="str">
            <v xml:space="preserve">Populas /Charlet </v>
          </cell>
          <cell r="K30">
            <v>50</v>
          </cell>
          <cell r="M30">
            <v>38419</v>
          </cell>
          <cell r="N30">
            <v>38419</v>
          </cell>
          <cell r="O30">
            <v>38419</v>
          </cell>
        </row>
        <row r="31">
          <cell r="A31">
            <v>7541</v>
          </cell>
          <cell r="B31">
            <v>20751</v>
          </cell>
          <cell r="C31">
            <v>58</v>
          </cell>
          <cell r="D31">
            <v>42</v>
          </cell>
          <cell r="E31">
            <v>38419</v>
          </cell>
          <cell r="F31" t="str">
            <v>Tax</v>
          </cell>
          <cell r="G31" t="str">
            <v>St.Tammany</v>
          </cell>
          <cell r="H31" t="str">
            <v>Ms. Stephanie W. O'Conner</v>
          </cell>
          <cell r="I31" t="str">
            <v xml:space="preserve">Populas /Charlet </v>
          </cell>
          <cell r="K31">
            <v>50</v>
          </cell>
          <cell r="M31">
            <v>38419</v>
          </cell>
          <cell r="N31">
            <v>38419</v>
          </cell>
          <cell r="O31">
            <v>38419</v>
          </cell>
        </row>
        <row r="32">
          <cell r="A32">
            <v>7539</v>
          </cell>
          <cell r="B32">
            <v>20750</v>
          </cell>
          <cell r="C32">
            <v>58</v>
          </cell>
          <cell r="D32">
            <v>41</v>
          </cell>
          <cell r="E32">
            <v>38419</v>
          </cell>
          <cell r="F32" t="str">
            <v>Tax</v>
          </cell>
          <cell r="G32" t="str">
            <v>St.Tammany</v>
          </cell>
          <cell r="H32" t="str">
            <v>Joseph G. Romano</v>
          </cell>
          <cell r="I32" t="str">
            <v>Mrs. E. B. Powell</v>
          </cell>
          <cell r="K32">
            <v>50</v>
          </cell>
          <cell r="M32">
            <v>38419</v>
          </cell>
          <cell r="N32">
            <v>38419</v>
          </cell>
          <cell r="O32">
            <v>38419</v>
          </cell>
        </row>
        <row r="33">
          <cell r="A33">
            <v>7537</v>
          </cell>
          <cell r="B33">
            <v>20749</v>
          </cell>
          <cell r="C33">
            <v>58</v>
          </cell>
          <cell r="D33">
            <v>40</v>
          </cell>
          <cell r="E33">
            <v>38419</v>
          </cell>
          <cell r="F33" t="str">
            <v>Tax</v>
          </cell>
          <cell r="G33" t="str">
            <v>St.Tammany</v>
          </cell>
          <cell r="H33" t="str">
            <v>Lamar Richardson</v>
          </cell>
          <cell r="I33" t="str">
            <v>Multi Sale</v>
          </cell>
          <cell r="K33">
            <v>50</v>
          </cell>
          <cell r="M33">
            <v>38419</v>
          </cell>
          <cell r="N33">
            <v>38419</v>
          </cell>
          <cell r="O33">
            <v>38419</v>
          </cell>
        </row>
        <row r="34">
          <cell r="A34">
            <v>7534</v>
          </cell>
          <cell r="B34">
            <v>20748</v>
          </cell>
          <cell r="C34">
            <v>58</v>
          </cell>
          <cell r="D34">
            <v>39</v>
          </cell>
          <cell r="E34">
            <v>38419</v>
          </cell>
          <cell r="F34" t="str">
            <v>Tax</v>
          </cell>
          <cell r="G34" t="str">
            <v>St.Tammany</v>
          </cell>
          <cell r="H34" t="str">
            <v>William Johnson</v>
          </cell>
          <cell r="I34" t="str">
            <v>Mrs. C. Austin</v>
          </cell>
          <cell r="K34">
            <v>50</v>
          </cell>
          <cell r="M34">
            <v>38419</v>
          </cell>
          <cell r="N34">
            <v>38419</v>
          </cell>
          <cell r="O34">
            <v>38419</v>
          </cell>
        </row>
        <row r="35">
          <cell r="A35">
            <v>7533</v>
          </cell>
          <cell r="B35">
            <v>20747</v>
          </cell>
          <cell r="C35">
            <v>58</v>
          </cell>
          <cell r="D35">
            <v>38</v>
          </cell>
          <cell r="E35">
            <v>38419</v>
          </cell>
          <cell r="F35" t="str">
            <v>Tax</v>
          </cell>
          <cell r="G35" t="str">
            <v>St.Tammany</v>
          </cell>
          <cell r="H35" t="str">
            <v>William Johnson</v>
          </cell>
          <cell r="I35" t="str">
            <v>F. Benjamin</v>
          </cell>
          <cell r="K35">
            <v>50</v>
          </cell>
          <cell r="M35">
            <v>38419</v>
          </cell>
          <cell r="N35">
            <v>38419</v>
          </cell>
          <cell r="O35">
            <v>38419</v>
          </cell>
        </row>
        <row r="36">
          <cell r="A36">
            <v>7536</v>
          </cell>
          <cell r="B36">
            <v>20746</v>
          </cell>
          <cell r="C36">
            <v>58</v>
          </cell>
          <cell r="D36">
            <v>37</v>
          </cell>
          <cell r="E36">
            <v>38418</v>
          </cell>
          <cell r="F36" t="str">
            <v>Tax</v>
          </cell>
          <cell r="G36" t="str">
            <v>St.Tammany</v>
          </cell>
          <cell r="H36" t="str">
            <v>Fay Homes/Bill Johnson</v>
          </cell>
          <cell r="I36" t="str">
            <v xml:space="preserve">Lillian Robertson </v>
          </cell>
          <cell r="K36">
            <v>50</v>
          </cell>
          <cell r="M36">
            <v>38418</v>
          </cell>
          <cell r="N36">
            <v>38418</v>
          </cell>
          <cell r="O36">
            <v>38418</v>
          </cell>
        </row>
        <row r="37">
          <cell r="A37">
            <v>7532</v>
          </cell>
          <cell r="B37">
            <v>20745</v>
          </cell>
          <cell r="C37">
            <v>58</v>
          </cell>
          <cell r="D37">
            <v>36</v>
          </cell>
          <cell r="E37">
            <v>38212</v>
          </cell>
          <cell r="F37" t="str">
            <v>Tax</v>
          </cell>
          <cell r="G37" t="str">
            <v>St.Tammany</v>
          </cell>
          <cell r="H37" t="str">
            <v>Ms. Stephanie E. O'Connor</v>
          </cell>
          <cell r="I37" t="str">
            <v>Rosenberg &amp; Willey</v>
          </cell>
          <cell r="K37">
            <v>50</v>
          </cell>
          <cell r="M37">
            <v>38212</v>
          </cell>
          <cell r="N37">
            <v>38212</v>
          </cell>
          <cell r="O37">
            <v>38212</v>
          </cell>
        </row>
        <row r="38">
          <cell r="A38">
            <v>7527</v>
          </cell>
          <cell r="B38">
            <v>20744</v>
          </cell>
          <cell r="C38">
            <v>58</v>
          </cell>
          <cell r="D38">
            <v>35</v>
          </cell>
          <cell r="E38">
            <v>38187</v>
          </cell>
          <cell r="F38" t="str">
            <v>Tax</v>
          </cell>
          <cell r="G38" t="str">
            <v>St.Tammany</v>
          </cell>
          <cell r="H38" t="str">
            <v>Karen Bachemin</v>
          </cell>
          <cell r="I38" t="str">
            <v>Julia Powell</v>
          </cell>
          <cell r="K38">
            <v>50</v>
          </cell>
          <cell r="M38">
            <v>38187</v>
          </cell>
          <cell r="N38">
            <v>38187</v>
          </cell>
          <cell r="O38">
            <v>38187</v>
          </cell>
        </row>
        <row r="39">
          <cell r="A39">
            <v>7414</v>
          </cell>
          <cell r="B39">
            <v>20743</v>
          </cell>
          <cell r="C39">
            <v>58</v>
          </cell>
          <cell r="D39">
            <v>34</v>
          </cell>
          <cell r="E39">
            <v>37795</v>
          </cell>
          <cell r="F39" t="str">
            <v>S-Plus</v>
          </cell>
          <cell r="G39" t="str">
            <v>St. Bernard</v>
          </cell>
          <cell r="H39" t="str">
            <v>Cong. of Our Lady of Prompt Succor RCC</v>
          </cell>
          <cell r="I39" t="str">
            <v>Lucien Mistrot</v>
          </cell>
          <cell r="K39">
            <v>50</v>
          </cell>
          <cell r="M39">
            <v>37795</v>
          </cell>
          <cell r="N39">
            <v>37795</v>
          </cell>
          <cell r="O39">
            <v>37795</v>
          </cell>
        </row>
        <row r="40">
          <cell r="A40">
            <v>7528</v>
          </cell>
          <cell r="B40">
            <v>20742</v>
          </cell>
          <cell r="C40">
            <v>58</v>
          </cell>
          <cell r="D40">
            <v>33</v>
          </cell>
          <cell r="E40">
            <v>38106</v>
          </cell>
          <cell r="F40" t="str">
            <v>Tax</v>
          </cell>
          <cell r="G40" t="str">
            <v>St.Tammany</v>
          </cell>
          <cell r="H40" t="str">
            <v>Joseph R. Panno</v>
          </cell>
          <cell r="I40" t="str">
            <v>Mr. James Hopkins</v>
          </cell>
          <cell r="K40">
            <v>50</v>
          </cell>
          <cell r="M40">
            <v>38106</v>
          </cell>
          <cell r="N40">
            <v>38106</v>
          </cell>
          <cell r="O40">
            <v>38106</v>
          </cell>
        </row>
        <row r="41">
          <cell r="A41">
            <v>7530</v>
          </cell>
          <cell r="B41">
            <v>20741</v>
          </cell>
          <cell r="C41">
            <v>58</v>
          </cell>
          <cell r="D41">
            <v>32</v>
          </cell>
          <cell r="E41">
            <v>38106</v>
          </cell>
          <cell r="F41" t="str">
            <v>Tax</v>
          </cell>
          <cell r="G41" t="str">
            <v>St. Tammany</v>
          </cell>
          <cell r="H41" t="str">
            <v>J&amp;J Builders Northshore, Inc.</v>
          </cell>
          <cell r="I41" t="str">
            <v>A Swartz/A Simmons 1917</v>
          </cell>
          <cell r="K41">
            <v>50</v>
          </cell>
          <cell r="L41" t="str">
            <v>See Note*</v>
          </cell>
          <cell r="M41">
            <v>38106</v>
          </cell>
          <cell r="N41">
            <v>38106</v>
          </cell>
          <cell r="O41">
            <v>38106</v>
          </cell>
        </row>
        <row r="42">
          <cell r="A42">
            <v>7526</v>
          </cell>
          <cell r="B42">
            <v>20740</v>
          </cell>
          <cell r="C42">
            <v>58</v>
          </cell>
          <cell r="D42">
            <v>31</v>
          </cell>
          <cell r="E42">
            <v>38042</v>
          </cell>
          <cell r="F42" t="str">
            <v>Tax</v>
          </cell>
          <cell r="G42" t="str">
            <v>Concordia</v>
          </cell>
          <cell r="H42" t="str">
            <v>Mrs. Annie M. Taylor</v>
          </cell>
          <cell r="I42" t="str">
            <v>Cecile Carter</v>
          </cell>
          <cell r="K42">
            <v>50</v>
          </cell>
          <cell r="M42">
            <v>38042</v>
          </cell>
          <cell r="N42">
            <v>38042</v>
          </cell>
          <cell r="O42">
            <v>38042</v>
          </cell>
        </row>
        <row r="43">
          <cell r="A43">
            <v>7521</v>
          </cell>
          <cell r="B43">
            <v>20739</v>
          </cell>
          <cell r="C43">
            <v>58</v>
          </cell>
          <cell r="D43">
            <v>30</v>
          </cell>
          <cell r="E43">
            <v>37974</v>
          </cell>
          <cell r="F43" t="str">
            <v>Tax</v>
          </cell>
          <cell r="H43" t="str">
            <v>Better Home, LLC</v>
          </cell>
          <cell r="I43" t="str">
            <v>Jno P. Laine</v>
          </cell>
          <cell r="K43">
            <v>50</v>
          </cell>
          <cell r="M43">
            <v>37974</v>
          </cell>
          <cell r="N43">
            <v>37974</v>
          </cell>
          <cell r="O43">
            <v>37974</v>
          </cell>
        </row>
        <row r="44">
          <cell r="A44">
            <v>7524</v>
          </cell>
          <cell r="B44">
            <v>20738</v>
          </cell>
          <cell r="C44">
            <v>58</v>
          </cell>
          <cell r="D44">
            <v>29</v>
          </cell>
          <cell r="E44">
            <v>37945</v>
          </cell>
          <cell r="F44" t="str">
            <v>Tax</v>
          </cell>
          <cell r="G44" t="str">
            <v>St. Bernard</v>
          </cell>
          <cell r="H44" t="str">
            <v>Mr. James Anderson</v>
          </cell>
          <cell r="I44" t="str">
            <v>Mrs. Jennie Trebucq</v>
          </cell>
          <cell r="K44">
            <v>50</v>
          </cell>
          <cell r="M44">
            <v>37945</v>
          </cell>
          <cell r="N44">
            <v>37945</v>
          </cell>
          <cell r="O44">
            <v>37945</v>
          </cell>
        </row>
        <row r="45">
          <cell r="A45">
            <v>7517</v>
          </cell>
          <cell r="B45">
            <v>20737</v>
          </cell>
          <cell r="C45">
            <v>58</v>
          </cell>
          <cell r="D45">
            <v>28</v>
          </cell>
          <cell r="E45">
            <v>37881</v>
          </cell>
          <cell r="F45" t="str">
            <v>Tax</v>
          </cell>
          <cell r="G45" t="str">
            <v>Calcasieu</v>
          </cell>
          <cell r="H45" t="str">
            <v>Derick D. Carter</v>
          </cell>
          <cell r="I45" t="str">
            <v>Marjorie L Skinner</v>
          </cell>
          <cell r="K45">
            <v>50</v>
          </cell>
          <cell r="M45">
            <v>37881</v>
          </cell>
          <cell r="N45">
            <v>37881</v>
          </cell>
          <cell r="O45">
            <v>37881</v>
          </cell>
        </row>
        <row r="46">
          <cell r="A46" t="str">
            <v>SW-</v>
          </cell>
          <cell r="B46">
            <v>20736</v>
          </cell>
          <cell r="C46">
            <v>58</v>
          </cell>
          <cell r="D46">
            <v>27</v>
          </cell>
          <cell r="E46">
            <v>37858</v>
          </cell>
          <cell r="F46" t="str">
            <v>SW</v>
          </cell>
          <cell r="H46" t="str">
            <v>Milton Stewart</v>
          </cell>
          <cell r="I46" t="str">
            <v>-----------</v>
          </cell>
          <cell r="K46">
            <v>50</v>
          </cell>
          <cell r="M46">
            <v>37858</v>
          </cell>
          <cell r="N46">
            <v>37858</v>
          </cell>
          <cell r="O46">
            <v>37858</v>
          </cell>
        </row>
        <row r="47">
          <cell r="A47">
            <v>7518</v>
          </cell>
          <cell r="B47">
            <v>20735</v>
          </cell>
          <cell r="C47">
            <v>58</v>
          </cell>
          <cell r="D47">
            <v>26</v>
          </cell>
          <cell r="E47">
            <v>37819</v>
          </cell>
          <cell r="F47" t="str">
            <v>Tax</v>
          </cell>
          <cell r="G47" t="str">
            <v>St.Tammany</v>
          </cell>
          <cell r="H47" t="str">
            <v>Better Home, LLC</v>
          </cell>
          <cell r="I47" t="str">
            <v>Mrs. Orelia Watson</v>
          </cell>
          <cell r="K47">
            <v>50</v>
          </cell>
          <cell r="M47">
            <v>37819</v>
          </cell>
          <cell r="N47">
            <v>37819</v>
          </cell>
          <cell r="O47">
            <v>37819</v>
          </cell>
        </row>
        <row r="48">
          <cell r="A48">
            <v>7513</v>
          </cell>
          <cell r="B48">
            <v>20734</v>
          </cell>
          <cell r="C48">
            <v>58</v>
          </cell>
          <cell r="D48">
            <v>25</v>
          </cell>
          <cell r="E48">
            <v>37281</v>
          </cell>
          <cell r="F48" t="str">
            <v>Tax</v>
          </cell>
          <cell r="G48" t="str">
            <v>St.Tammany</v>
          </cell>
          <cell r="H48" t="str">
            <v xml:space="preserve">Mandot Construction L.L. C. </v>
          </cell>
          <cell r="I48" t="str">
            <v>Dora Alexander</v>
          </cell>
          <cell r="K48">
            <v>50</v>
          </cell>
          <cell r="M48">
            <v>37281</v>
          </cell>
          <cell r="N48">
            <v>37281</v>
          </cell>
          <cell r="O48">
            <v>37281</v>
          </cell>
        </row>
        <row r="49">
          <cell r="A49">
            <v>7514</v>
          </cell>
          <cell r="B49">
            <v>20733</v>
          </cell>
          <cell r="C49">
            <v>58</v>
          </cell>
          <cell r="D49">
            <v>24</v>
          </cell>
          <cell r="E49">
            <v>37281</v>
          </cell>
          <cell r="F49" t="str">
            <v>Tax</v>
          </cell>
          <cell r="G49" t="str">
            <v>St. Mary</v>
          </cell>
          <cell r="H49" t="str">
            <v>Joseph O. &amp; Linda G. Keller</v>
          </cell>
          <cell r="I49" t="str">
            <v>Nannie Green</v>
          </cell>
          <cell r="K49">
            <v>50</v>
          </cell>
          <cell r="M49">
            <v>37281</v>
          </cell>
          <cell r="N49">
            <v>37281</v>
          </cell>
          <cell r="O49">
            <v>37281</v>
          </cell>
        </row>
        <row r="50">
          <cell r="A50">
            <v>7512</v>
          </cell>
          <cell r="B50">
            <v>20732</v>
          </cell>
          <cell r="C50">
            <v>58</v>
          </cell>
          <cell r="D50">
            <v>23</v>
          </cell>
          <cell r="E50">
            <v>37511</v>
          </cell>
          <cell r="F50" t="str">
            <v>Tax</v>
          </cell>
          <cell r="G50" t="str">
            <v>St.Tammany</v>
          </cell>
          <cell r="H50" t="str">
            <v>Wendel Construction</v>
          </cell>
          <cell r="I50" t="str">
            <v>Jos. B. Harbor</v>
          </cell>
          <cell r="K50">
            <v>50</v>
          </cell>
          <cell r="M50">
            <v>37511</v>
          </cell>
          <cell r="N50">
            <v>37511</v>
          </cell>
          <cell r="O50">
            <v>37511</v>
          </cell>
        </row>
        <row r="51">
          <cell r="A51">
            <v>7508</v>
          </cell>
          <cell r="B51">
            <v>20731</v>
          </cell>
          <cell r="C51">
            <v>58</v>
          </cell>
          <cell r="D51">
            <v>22</v>
          </cell>
          <cell r="E51">
            <v>37511</v>
          </cell>
          <cell r="F51" t="str">
            <v>Tax</v>
          </cell>
          <cell r="G51" t="str">
            <v>Caddo</v>
          </cell>
          <cell r="H51" t="str">
            <v>Cannisnia Plantation, Inc</v>
          </cell>
          <cell r="I51" t="str">
            <v>-----------</v>
          </cell>
          <cell r="K51">
            <v>50</v>
          </cell>
          <cell r="M51">
            <v>37511</v>
          </cell>
          <cell r="N51">
            <v>37511</v>
          </cell>
          <cell r="O51">
            <v>37511</v>
          </cell>
        </row>
        <row r="52">
          <cell r="A52" t="str">
            <v>SW-</v>
          </cell>
          <cell r="B52">
            <v>20730</v>
          </cell>
          <cell r="C52">
            <v>58</v>
          </cell>
          <cell r="D52">
            <v>21</v>
          </cell>
          <cell r="E52">
            <v>37462</v>
          </cell>
          <cell r="F52" t="str">
            <v>SW</v>
          </cell>
          <cell r="G52" t="str">
            <v>SW</v>
          </cell>
          <cell r="H52" t="str">
            <v>Louisa Jones</v>
          </cell>
          <cell r="I52" t="str">
            <v>-----------</v>
          </cell>
          <cell r="K52">
            <v>50</v>
          </cell>
          <cell r="M52">
            <v>37462</v>
          </cell>
          <cell r="N52">
            <v>37462</v>
          </cell>
          <cell r="O52">
            <v>37462</v>
          </cell>
        </row>
        <row r="53">
          <cell r="A53">
            <v>7510</v>
          </cell>
          <cell r="B53">
            <v>20729</v>
          </cell>
          <cell r="C53">
            <v>58</v>
          </cell>
          <cell r="D53">
            <v>20</v>
          </cell>
          <cell r="E53">
            <v>37509</v>
          </cell>
          <cell r="F53" t="str">
            <v>S-Plus</v>
          </cell>
          <cell r="G53" t="str">
            <v>Orleans</v>
          </cell>
          <cell r="H53" t="str">
            <v>Carolyn's Place, L. L. C.</v>
          </cell>
          <cell r="I53" t="str">
            <v>-----------</v>
          </cell>
          <cell r="K53">
            <v>50</v>
          </cell>
          <cell r="M53">
            <v>37509</v>
          </cell>
          <cell r="N53">
            <v>37509</v>
          </cell>
          <cell r="O53">
            <v>37509</v>
          </cell>
        </row>
        <row r="54">
          <cell r="A54">
            <v>7501</v>
          </cell>
          <cell r="B54">
            <v>20728</v>
          </cell>
          <cell r="C54">
            <v>58</v>
          </cell>
          <cell r="D54">
            <v>19</v>
          </cell>
          <cell r="E54">
            <v>37391</v>
          </cell>
          <cell r="F54" t="str">
            <v>Tax</v>
          </cell>
          <cell r="G54" t="str">
            <v>St. Mary</v>
          </cell>
          <cell r="H54" t="str">
            <v>Timothy J. Aucoin</v>
          </cell>
          <cell r="I54" t="str">
            <v>William Gordon</v>
          </cell>
          <cell r="K54">
            <v>50</v>
          </cell>
          <cell r="M54">
            <v>37391</v>
          </cell>
          <cell r="N54">
            <v>37391</v>
          </cell>
          <cell r="O54">
            <v>37391</v>
          </cell>
        </row>
        <row r="55">
          <cell r="A55">
            <v>7502</v>
          </cell>
          <cell r="B55">
            <v>20727</v>
          </cell>
          <cell r="C55">
            <v>58</v>
          </cell>
          <cell r="D55">
            <v>18</v>
          </cell>
          <cell r="E55">
            <v>37340</v>
          </cell>
          <cell r="F55" t="str">
            <v>Tax</v>
          </cell>
          <cell r="G55" t="str">
            <v>Jefferson</v>
          </cell>
          <cell r="H55" t="str">
            <v>Gabriel Properties, LLC</v>
          </cell>
          <cell r="I55" t="str">
            <v>-----------</v>
          </cell>
          <cell r="K55">
            <v>50</v>
          </cell>
          <cell r="M55">
            <v>37340</v>
          </cell>
          <cell r="N55">
            <v>37340</v>
          </cell>
          <cell r="O55">
            <v>37340</v>
          </cell>
        </row>
        <row r="56">
          <cell r="A56">
            <v>7499</v>
          </cell>
          <cell r="B56">
            <v>20726</v>
          </cell>
          <cell r="C56">
            <v>58</v>
          </cell>
          <cell r="D56">
            <v>17</v>
          </cell>
          <cell r="E56">
            <v>37285</v>
          </cell>
          <cell r="F56" t="str">
            <v>Tax</v>
          </cell>
          <cell r="G56" t="str">
            <v>Tangapahoa</v>
          </cell>
          <cell r="H56" t="str">
            <v>Mr. or Mrs D. Simpson</v>
          </cell>
          <cell r="I56" t="str">
            <v>Harrison Harlan</v>
          </cell>
          <cell r="K56">
            <v>50</v>
          </cell>
          <cell r="M56">
            <v>37285</v>
          </cell>
          <cell r="N56">
            <v>37285</v>
          </cell>
          <cell r="O56">
            <v>37285</v>
          </cell>
        </row>
        <row r="57">
          <cell r="A57">
            <v>7488</v>
          </cell>
          <cell r="B57">
            <v>20725</v>
          </cell>
          <cell r="C57">
            <v>58</v>
          </cell>
          <cell r="D57">
            <v>16</v>
          </cell>
          <cell r="E57">
            <v>37285</v>
          </cell>
          <cell r="F57" t="str">
            <v>Tax</v>
          </cell>
          <cell r="G57" t="str">
            <v>St. Mary</v>
          </cell>
          <cell r="H57" t="str">
            <v>Clarence or Tina Keys</v>
          </cell>
          <cell r="I57" t="str">
            <v>R. H. Bourgeois</v>
          </cell>
          <cell r="K57">
            <v>50</v>
          </cell>
          <cell r="M57">
            <v>37285</v>
          </cell>
          <cell r="N57">
            <v>37285</v>
          </cell>
          <cell r="O57">
            <v>37285</v>
          </cell>
        </row>
        <row r="58">
          <cell r="A58">
            <v>7465</v>
          </cell>
          <cell r="B58">
            <v>20724</v>
          </cell>
          <cell r="C58">
            <v>58</v>
          </cell>
          <cell r="D58">
            <v>15</v>
          </cell>
          <cell r="E58">
            <v>37281</v>
          </cell>
          <cell r="F58" t="str">
            <v>Tax</v>
          </cell>
          <cell r="G58" t="str">
            <v>St.Tammany</v>
          </cell>
          <cell r="H58" t="str">
            <v>Thomas Boone Redens</v>
          </cell>
          <cell r="I58" t="str">
            <v>A. C. Steere</v>
          </cell>
          <cell r="K58">
            <v>50</v>
          </cell>
          <cell r="M58">
            <v>37281</v>
          </cell>
          <cell r="N58">
            <v>37281</v>
          </cell>
          <cell r="O58">
            <v>37281</v>
          </cell>
        </row>
        <row r="59">
          <cell r="A59">
            <v>2350</v>
          </cell>
          <cell r="B59">
            <v>20723</v>
          </cell>
          <cell r="C59">
            <v>58</v>
          </cell>
          <cell r="D59">
            <v>14</v>
          </cell>
          <cell r="E59">
            <v>37285</v>
          </cell>
          <cell r="F59" t="str">
            <v>Tax</v>
          </cell>
          <cell r="G59" t="str">
            <v>St.Tammany</v>
          </cell>
          <cell r="H59" t="str">
            <v>Collins L. Blanchard</v>
          </cell>
          <cell r="I59" t="str">
            <v>Frank LeBarbera</v>
          </cell>
          <cell r="K59">
            <v>50</v>
          </cell>
          <cell r="M59">
            <v>37285</v>
          </cell>
          <cell r="N59">
            <v>37285</v>
          </cell>
          <cell r="O59">
            <v>37285</v>
          </cell>
        </row>
        <row r="60">
          <cell r="A60">
            <v>7492</v>
          </cell>
          <cell r="B60">
            <v>20722</v>
          </cell>
          <cell r="C60">
            <v>58</v>
          </cell>
          <cell r="D60">
            <v>13</v>
          </cell>
          <cell r="E60">
            <v>37151</v>
          </cell>
          <cell r="F60" t="str">
            <v>Tax</v>
          </cell>
          <cell r="G60" t="str">
            <v>St.Tammany</v>
          </cell>
          <cell r="H60" t="str">
            <v>Wendel Construction</v>
          </cell>
          <cell r="I60" t="str">
            <v>Mrs. N. V. Williamson</v>
          </cell>
          <cell r="K60">
            <v>50</v>
          </cell>
          <cell r="M60">
            <v>37151</v>
          </cell>
          <cell r="N60">
            <v>37151</v>
          </cell>
          <cell r="O60">
            <v>37151</v>
          </cell>
        </row>
        <row r="61">
          <cell r="A61">
            <v>7483</v>
          </cell>
          <cell r="B61">
            <v>20721</v>
          </cell>
          <cell r="C61">
            <v>58</v>
          </cell>
          <cell r="D61">
            <v>12</v>
          </cell>
          <cell r="E61">
            <v>37050</v>
          </cell>
          <cell r="F61" t="str">
            <v>Tax</v>
          </cell>
          <cell r="G61" t="str">
            <v>Caddo</v>
          </cell>
          <cell r="H61" t="str">
            <v>Thomas Boone Redens</v>
          </cell>
          <cell r="I61" t="str">
            <v>W. P. Leonard</v>
          </cell>
          <cell r="K61">
            <v>50</v>
          </cell>
          <cell r="M61">
            <v>37050</v>
          </cell>
          <cell r="N61">
            <v>37050</v>
          </cell>
          <cell r="O61">
            <v>37050</v>
          </cell>
        </row>
        <row r="62">
          <cell r="A62">
            <v>7464</v>
          </cell>
          <cell r="B62">
            <v>20720</v>
          </cell>
          <cell r="C62">
            <v>58</v>
          </cell>
          <cell r="D62">
            <v>11</v>
          </cell>
          <cell r="E62">
            <v>36930</v>
          </cell>
          <cell r="F62" t="str">
            <v>Tax</v>
          </cell>
          <cell r="G62" t="str">
            <v>Caddo</v>
          </cell>
          <cell r="H62" t="str">
            <v>William Taylor &amp; S. Means</v>
          </cell>
          <cell r="I62" t="str">
            <v>F. M. Howard</v>
          </cell>
          <cell r="K62">
            <v>50</v>
          </cell>
          <cell r="M62">
            <v>36930</v>
          </cell>
          <cell r="N62">
            <v>36930</v>
          </cell>
          <cell r="O62">
            <v>36930</v>
          </cell>
        </row>
        <row r="63">
          <cell r="A63" t="str">
            <v>SW-314 OS</v>
          </cell>
          <cell r="B63">
            <v>20719</v>
          </cell>
          <cell r="C63">
            <v>58</v>
          </cell>
          <cell r="D63">
            <v>10</v>
          </cell>
          <cell r="E63">
            <v>36927</v>
          </cell>
          <cell r="F63" t="str">
            <v>SW</v>
          </cell>
          <cell r="G63" t="str">
            <v>E. Baton Rouge</v>
          </cell>
          <cell r="H63" t="str">
            <v>W. H. Bassett</v>
          </cell>
          <cell r="I63" t="str">
            <v>Purchased with SW #314 OS 11/17/1852</v>
          </cell>
          <cell r="K63">
            <v>50</v>
          </cell>
          <cell r="M63">
            <v>36927</v>
          </cell>
          <cell r="N63">
            <v>36927</v>
          </cell>
          <cell r="O63">
            <v>36927</v>
          </cell>
        </row>
        <row r="64">
          <cell r="A64">
            <v>5288</v>
          </cell>
          <cell r="B64">
            <v>20718</v>
          </cell>
          <cell r="C64">
            <v>58</v>
          </cell>
          <cell r="D64">
            <v>9</v>
          </cell>
          <cell r="E64">
            <v>36896</v>
          </cell>
          <cell r="F64" t="str">
            <v>Tax</v>
          </cell>
          <cell r="G64" t="str">
            <v>St.Tammany</v>
          </cell>
          <cell r="H64" t="str">
            <v>Russell P. Morgan</v>
          </cell>
          <cell r="I64" t="str">
            <v>James P. McCowen</v>
          </cell>
          <cell r="K64">
            <v>50</v>
          </cell>
          <cell r="M64">
            <v>36896</v>
          </cell>
          <cell r="N64">
            <v>36896</v>
          </cell>
          <cell r="O64">
            <v>36896</v>
          </cell>
        </row>
        <row r="65">
          <cell r="A65">
            <v>7482</v>
          </cell>
          <cell r="B65">
            <v>20717</v>
          </cell>
          <cell r="C65">
            <v>58</v>
          </cell>
          <cell r="D65">
            <v>8</v>
          </cell>
          <cell r="E65">
            <v>36851</v>
          </cell>
          <cell r="F65" t="str">
            <v>Tax</v>
          </cell>
          <cell r="G65" t="str">
            <v>St.Tammany</v>
          </cell>
          <cell r="H65" t="str">
            <v>Raymond Pasqua</v>
          </cell>
          <cell r="I65" t="str">
            <v>A. Tujaque</v>
          </cell>
          <cell r="K65">
            <v>50</v>
          </cell>
          <cell r="M65">
            <v>36851</v>
          </cell>
          <cell r="N65">
            <v>36851</v>
          </cell>
          <cell r="O65">
            <v>36851</v>
          </cell>
        </row>
        <row r="66">
          <cell r="A66" t="str">
            <v>SW-253 NS</v>
          </cell>
          <cell r="B66">
            <v>20716</v>
          </cell>
          <cell r="C66">
            <v>58</v>
          </cell>
          <cell r="D66">
            <v>7</v>
          </cell>
          <cell r="E66">
            <v>36809</v>
          </cell>
          <cell r="F66" t="str">
            <v>SW</v>
          </cell>
          <cell r="G66" t="str">
            <v>E. Baton Rouge</v>
          </cell>
          <cell r="H66" t="str">
            <v>H. Bagarly</v>
          </cell>
          <cell r="I66" t="str">
            <v>Purchased with SW #253 NS 2/18/1854</v>
          </cell>
          <cell r="K66">
            <v>50</v>
          </cell>
          <cell r="M66">
            <v>36809</v>
          </cell>
          <cell r="N66">
            <v>36809</v>
          </cell>
          <cell r="O66">
            <v>36809</v>
          </cell>
        </row>
        <row r="67">
          <cell r="A67">
            <v>6459</v>
          </cell>
          <cell r="B67">
            <v>20715</v>
          </cell>
          <cell r="C67">
            <v>58</v>
          </cell>
          <cell r="D67">
            <v>6</v>
          </cell>
          <cell r="E67">
            <v>36752</v>
          </cell>
          <cell r="F67" t="str">
            <v>Tax</v>
          </cell>
          <cell r="G67" t="str">
            <v>St.Tammany</v>
          </cell>
          <cell r="H67" t="str">
            <v>Brown Title Corporation</v>
          </cell>
          <cell r="I67" t="str">
            <v>Corrected Pat #20110</v>
          </cell>
          <cell r="K67">
            <v>50</v>
          </cell>
          <cell r="M67">
            <v>36752</v>
          </cell>
          <cell r="N67">
            <v>36752</v>
          </cell>
          <cell r="O67">
            <v>36752</v>
          </cell>
        </row>
        <row r="68">
          <cell r="A68">
            <v>7479</v>
          </cell>
          <cell r="B68">
            <v>20714</v>
          </cell>
          <cell r="C68">
            <v>58</v>
          </cell>
          <cell r="D68">
            <v>5</v>
          </cell>
          <cell r="E68">
            <v>36752</v>
          </cell>
          <cell r="F68" t="str">
            <v>Tax</v>
          </cell>
          <cell r="G68" t="str">
            <v>St.Tammany</v>
          </cell>
          <cell r="H68" t="str">
            <v>Brian B. Brown Construction</v>
          </cell>
          <cell r="I68" t="str">
            <v>Multi Sale</v>
          </cell>
          <cell r="K68">
            <v>50</v>
          </cell>
          <cell r="M68">
            <v>36752</v>
          </cell>
          <cell r="N68">
            <v>36752</v>
          </cell>
          <cell r="O68">
            <v>36752</v>
          </cell>
        </row>
        <row r="69">
          <cell r="A69">
            <v>7470</v>
          </cell>
          <cell r="B69">
            <v>20713</v>
          </cell>
          <cell r="C69">
            <v>58</v>
          </cell>
          <cell r="D69" t="str">
            <v>4-B</v>
          </cell>
          <cell r="E69">
            <v>36720</v>
          </cell>
          <cell r="F69" t="str">
            <v>S-Plus</v>
          </cell>
          <cell r="G69" t="str">
            <v>Morehouse</v>
          </cell>
          <cell r="H69" t="str">
            <v>Nick Farone Music Ministry</v>
          </cell>
          <cell r="I69" t="str">
            <v xml:space="preserve">Surplus Sale  </v>
          </cell>
          <cell r="K69">
            <v>50</v>
          </cell>
          <cell r="M69">
            <v>36720</v>
          </cell>
          <cell r="N69">
            <v>36720</v>
          </cell>
          <cell r="O69">
            <v>36720</v>
          </cell>
        </row>
        <row r="70">
          <cell r="A70">
            <v>7476</v>
          </cell>
          <cell r="B70">
            <v>20712</v>
          </cell>
          <cell r="C70">
            <v>58</v>
          </cell>
          <cell r="D70" t="str">
            <v>4</v>
          </cell>
          <cell r="E70">
            <v>36671</v>
          </cell>
          <cell r="F70" t="str">
            <v>Tax</v>
          </cell>
          <cell r="G70" t="str">
            <v>Caddo</v>
          </cell>
          <cell r="H70" t="str">
            <v>Muslow Oil &amp; Gas</v>
          </cell>
          <cell r="I70" t="str">
            <v>Multi Sale</v>
          </cell>
          <cell r="K70">
            <v>50</v>
          </cell>
          <cell r="M70">
            <v>36671</v>
          </cell>
          <cell r="N70">
            <v>36671</v>
          </cell>
          <cell r="O70">
            <v>36671</v>
          </cell>
        </row>
        <row r="71">
          <cell r="A71">
            <v>7473</v>
          </cell>
          <cell r="B71">
            <v>20711</v>
          </cell>
          <cell r="C71">
            <v>58</v>
          </cell>
          <cell r="D71">
            <v>3</v>
          </cell>
          <cell r="E71">
            <v>36650</v>
          </cell>
          <cell r="F71" t="str">
            <v>Tax</v>
          </cell>
          <cell r="G71" t="str">
            <v>St.Tammany</v>
          </cell>
          <cell r="H71" t="str">
            <v>Brian B. Brown Construction</v>
          </cell>
          <cell r="I71" t="str">
            <v>-----------</v>
          </cell>
          <cell r="K71">
            <v>50</v>
          </cell>
          <cell r="M71">
            <v>36650</v>
          </cell>
          <cell r="N71">
            <v>36650</v>
          </cell>
          <cell r="O71">
            <v>36650</v>
          </cell>
        </row>
        <row r="72">
          <cell r="A72">
            <v>7472</v>
          </cell>
          <cell r="B72">
            <v>20710</v>
          </cell>
          <cell r="C72">
            <v>58</v>
          </cell>
          <cell r="D72">
            <v>2</v>
          </cell>
          <cell r="E72">
            <v>36650</v>
          </cell>
          <cell r="F72" t="str">
            <v>Tax</v>
          </cell>
          <cell r="G72" t="str">
            <v>St.Tammany</v>
          </cell>
          <cell r="H72" t="str">
            <v>Wendel Construction</v>
          </cell>
          <cell r="I72" t="str">
            <v>-----------</v>
          </cell>
          <cell r="K72">
            <v>50</v>
          </cell>
          <cell r="M72">
            <v>36650</v>
          </cell>
          <cell r="N72">
            <v>36650</v>
          </cell>
          <cell r="O72">
            <v>36650</v>
          </cell>
        </row>
        <row r="73">
          <cell r="A73">
            <v>7471</v>
          </cell>
          <cell r="B73">
            <v>20709</v>
          </cell>
          <cell r="C73">
            <v>58</v>
          </cell>
          <cell r="D73">
            <v>1</v>
          </cell>
          <cell r="E73">
            <v>36650</v>
          </cell>
          <cell r="F73" t="str">
            <v>Tax</v>
          </cell>
          <cell r="G73" t="str">
            <v>St.Tammany</v>
          </cell>
          <cell r="H73" t="str">
            <v>Wendel Construction</v>
          </cell>
          <cell r="I73" t="str">
            <v>-----------</v>
          </cell>
          <cell r="K73">
            <v>50</v>
          </cell>
          <cell r="L73">
            <v>36650</v>
          </cell>
          <cell r="M73">
            <v>36650</v>
          </cell>
          <cell r="N73">
            <v>36650</v>
          </cell>
          <cell r="O73">
            <v>36650</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oa.la.gov/slo/amr/811008_AMR.pdf" TargetMode="External"/><Relationship Id="rId13" Type="http://schemas.openxmlformats.org/officeDocument/2006/relationships/hyperlink" Target="http://www.doa.la.gov/slo/amr/510008_AMR.pdf" TargetMode="External"/><Relationship Id="rId18" Type="http://schemas.openxmlformats.org/officeDocument/2006/relationships/hyperlink" Target="http://www.legis.la.gov/legis/ViewDocument.aspx?d=448858" TargetMode="External"/><Relationship Id="rId26" Type="http://schemas.openxmlformats.org/officeDocument/2006/relationships/hyperlink" Target="http://www.doa.la.gov/slo/amr/854010_AMR.pdf" TargetMode="External"/><Relationship Id="rId39" Type="http://schemas.openxmlformats.org/officeDocument/2006/relationships/printerSettings" Target="../printerSettings/printerSettings1.bin"/><Relationship Id="rId3" Type="http://schemas.openxmlformats.org/officeDocument/2006/relationships/hyperlink" Target="http://www.doa.la.gov/slo/amr/825013_AMR.pdf" TargetMode="External"/><Relationship Id="rId21" Type="http://schemas.openxmlformats.org/officeDocument/2006/relationships/hyperlink" Target="http://www.legis.la.gov/legis/ViewDocument.aspx?d=158" TargetMode="External"/><Relationship Id="rId34" Type="http://schemas.openxmlformats.org/officeDocument/2006/relationships/hyperlink" Target="https://www.legis.la.gov/Legis/Law.aspx?d=104926" TargetMode="External"/><Relationship Id="rId7" Type="http://schemas.openxmlformats.org/officeDocument/2006/relationships/hyperlink" Target="http://www.doa.la.gov/slo/amr/232008_AMR.pdf" TargetMode="External"/><Relationship Id="rId12" Type="http://schemas.openxmlformats.org/officeDocument/2006/relationships/hyperlink" Target="http://www.doa.la.gov/slo/amr/259022_AMR.pdf" TargetMode="External"/><Relationship Id="rId17" Type="http://schemas.openxmlformats.org/officeDocument/2006/relationships/hyperlink" Target="http://www.legis.la.gov/legis/ViewDocument.aspx?d=905735" TargetMode="External"/><Relationship Id="rId25" Type="http://schemas.openxmlformats.org/officeDocument/2006/relationships/hyperlink" Target="http://www.legis.la.gov/legis/ViewDocument.aspx?d=856781" TargetMode="External"/><Relationship Id="rId33" Type="http://schemas.openxmlformats.org/officeDocument/2006/relationships/hyperlink" Target="http://www.doa.la.gov/slo/amr/259022_AMR.pdf" TargetMode="External"/><Relationship Id="rId38" Type="http://schemas.openxmlformats.org/officeDocument/2006/relationships/hyperlink" Target="https://www.legis.la.gov/legis/ViewDocument.aspx?d=905756" TargetMode="External"/><Relationship Id="rId2" Type="http://schemas.openxmlformats.org/officeDocument/2006/relationships/hyperlink" Target="http://www.doa.la.gov/slo/amr/219002_AMR.pdf" TargetMode="External"/><Relationship Id="rId16" Type="http://schemas.openxmlformats.org/officeDocument/2006/relationships/hyperlink" Target="http://www.legis.la.gov/legis/ViewDocument.aspx?d=856781" TargetMode="External"/><Relationship Id="rId20" Type="http://schemas.openxmlformats.org/officeDocument/2006/relationships/hyperlink" Target="http://www.legis.la.gov/legis/ViewDocument.aspx?d=807264" TargetMode="External"/><Relationship Id="rId29" Type="http://schemas.openxmlformats.org/officeDocument/2006/relationships/hyperlink" Target="https://www.legis.la.gov/legis/ViewDocument.aspx?d=801374" TargetMode="External"/><Relationship Id="rId1" Type="http://schemas.openxmlformats.org/officeDocument/2006/relationships/hyperlink" Target="file:///\\Fsdoaosl\fsosl\_PEOPLE\fleroy\my%20documents\_TAX%20SECTION\_SALES\7609-CASH%20SALE_ASCENSION-Various%20Yrs-Various%20Debtors\CASH%20SALE%207609_ASCENSION-ST%20ELMO%20SUB-Parcels%20Sold%20013013.xls" TargetMode="External"/><Relationship Id="rId6" Type="http://schemas.openxmlformats.org/officeDocument/2006/relationships/hyperlink" Target="http://www.doa.la.gov/slo/amr/138003_AMR.pdf" TargetMode="External"/><Relationship Id="rId11" Type="http://schemas.openxmlformats.org/officeDocument/2006/relationships/hyperlink" Target="http://www.doa.la.gov/slo/amr/152003_AMR.pdf" TargetMode="External"/><Relationship Id="rId24" Type="http://schemas.openxmlformats.org/officeDocument/2006/relationships/hyperlink" Target="http://www.legis.la.gov/legis/ViewDocument.aspx?d=158" TargetMode="External"/><Relationship Id="rId32" Type="http://schemas.openxmlformats.org/officeDocument/2006/relationships/hyperlink" Target="https://www.legis.la.gov/legis/ViewDocument.aspx?d=755972" TargetMode="External"/><Relationship Id="rId37" Type="http://schemas.openxmlformats.org/officeDocument/2006/relationships/hyperlink" Target="https://www.legis.la.gov/legis/ViewDocument.aspx?d=905756" TargetMode="External"/><Relationship Id="rId5" Type="http://schemas.openxmlformats.org/officeDocument/2006/relationships/hyperlink" Target="http://www.doa.la.gov/slo/amr/329019_AMR.pdf" TargetMode="External"/><Relationship Id="rId15" Type="http://schemas.openxmlformats.org/officeDocument/2006/relationships/hyperlink" Target="http://www.legis.la.gov/legis/ViewDocument.aspx?d=801464" TargetMode="External"/><Relationship Id="rId23" Type="http://schemas.openxmlformats.org/officeDocument/2006/relationships/hyperlink" Target="http://www.legis.la.gov/legis/ViewDocument.aspx?d=158" TargetMode="External"/><Relationship Id="rId28" Type="http://schemas.openxmlformats.org/officeDocument/2006/relationships/hyperlink" Target="https://www.legis.la.gov/legis/ViewDocument.aspx?d=801370" TargetMode="External"/><Relationship Id="rId36" Type="http://schemas.openxmlformats.org/officeDocument/2006/relationships/hyperlink" Target="https://www.legis.la.gov/legis/ViewDocument.aspx?d=905756" TargetMode="External"/><Relationship Id="rId10" Type="http://schemas.openxmlformats.org/officeDocument/2006/relationships/hyperlink" Target="http://www.doa.la.gov/slo/amr/224009_AMR.pdf" TargetMode="External"/><Relationship Id="rId19" Type="http://schemas.openxmlformats.org/officeDocument/2006/relationships/hyperlink" Target="http://www.legis.la.gov/legis/ViewDocument.aspx?d=712374" TargetMode="External"/><Relationship Id="rId31" Type="http://schemas.openxmlformats.org/officeDocument/2006/relationships/hyperlink" Target="https://www.legis.la.gov/legis/ViewDocument.aspx?d=755972" TargetMode="External"/><Relationship Id="rId4" Type="http://schemas.openxmlformats.org/officeDocument/2006/relationships/hyperlink" Target="http://www.doa.la.gov/slo/amr/329023_AMR.pdf" TargetMode="External"/><Relationship Id="rId9" Type="http://schemas.openxmlformats.org/officeDocument/2006/relationships/hyperlink" Target="http://www.doa.la.gov/slo/amr/811006_AMR.pdf" TargetMode="External"/><Relationship Id="rId14" Type="http://schemas.openxmlformats.org/officeDocument/2006/relationships/hyperlink" Target="http://www.legis.la.gov/legis/ViewDocument.aspx?d=715476" TargetMode="External"/><Relationship Id="rId22" Type="http://schemas.openxmlformats.org/officeDocument/2006/relationships/hyperlink" Target="http://www.legis.la.gov/legis/ViewDocument.aspx?d=158" TargetMode="External"/><Relationship Id="rId27" Type="http://schemas.openxmlformats.org/officeDocument/2006/relationships/hyperlink" Target="https://www.legis.la.gov/legis/ViewDocument.aspx?d=856787" TargetMode="External"/><Relationship Id="rId30" Type="http://schemas.openxmlformats.org/officeDocument/2006/relationships/hyperlink" Target="https://www.legis.la.gov/legis/ViewDocument.aspx?d=811023" TargetMode="External"/><Relationship Id="rId35" Type="http://schemas.openxmlformats.org/officeDocument/2006/relationships/hyperlink" Target="http://www.doa.la.gov/slo/amr/658026_AM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49"/>
  <sheetViews>
    <sheetView tabSelected="1" view="pageBreakPreview" zoomScale="86" zoomScaleNormal="80" zoomScaleSheetLayoutView="80" workbookViewId="0">
      <pane ySplit="1" topLeftCell="A2" activePane="bottomLeft" state="frozen"/>
      <selection pane="bottomLeft" activeCell="A4" sqref="A4"/>
    </sheetView>
  </sheetViews>
  <sheetFormatPr defaultColWidth="8.85546875" defaultRowHeight="102" customHeight="1" x14ac:dyDescent="0.2"/>
  <cols>
    <col min="1" max="1" width="12.5703125" style="31" customWidth="1"/>
    <col min="2" max="2" width="20" style="32" customWidth="1"/>
    <col min="3" max="3" width="31.42578125" style="33" customWidth="1"/>
    <col min="4" max="4" width="30.42578125" style="34" customWidth="1"/>
    <col min="5" max="5" width="16.42578125" style="35" customWidth="1"/>
    <col min="6" max="6" width="13.5703125" style="36" customWidth="1"/>
    <col min="7" max="7" width="20" style="37" customWidth="1"/>
    <col min="8" max="8" width="20.5703125" style="38" customWidth="1"/>
    <col min="9" max="9" width="16.85546875" style="39" customWidth="1"/>
    <col min="10" max="10" width="39.85546875" style="38" customWidth="1"/>
    <col min="11" max="11" width="11.85546875" style="40" customWidth="1"/>
    <col min="12" max="12" width="83.85546875" style="38" customWidth="1"/>
    <col min="13" max="13" width="38.85546875" style="38" customWidth="1"/>
    <col min="14" max="14" width="22.85546875" style="41" customWidth="1"/>
    <col min="15" max="15" width="18.5703125" style="39" customWidth="1"/>
    <col min="16" max="16" width="26" style="41" customWidth="1"/>
    <col min="17" max="17" width="24.85546875" style="41" customWidth="1"/>
    <col min="18" max="18" width="26.5703125" style="41" customWidth="1"/>
    <col min="19" max="19" width="22.85546875" style="41" customWidth="1"/>
    <col min="20" max="20" width="32.5703125" style="42" customWidth="1"/>
    <col min="21" max="21" width="62.85546875" style="38" customWidth="1"/>
    <col min="22" max="24" width="21.5703125" style="43" customWidth="1"/>
    <col min="25" max="25" width="12.140625" style="44" customWidth="1"/>
    <col min="26" max="26" width="12.140625" style="43" customWidth="1"/>
    <col min="27" max="27" width="16.5703125" style="44" customWidth="1"/>
    <col min="28" max="29" width="9.42578125" style="44" customWidth="1"/>
    <col min="30" max="30" width="15.5703125" style="45" customWidth="1"/>
    <col min="31" max="33" width="8.85546875" style="46" customWidth="1"/>
    <col min="34" max="16384" width="8.85546875" style="46"/>
  </cols>
  <sheetData>
    <row r="1" spans="1:30" s="13" customFormat="1" ht="62.45" customHeight="1" x14ac:dyDescent="0.2">
      <c r="A1" s="1" t="s">
        <v>0</v>
      </c>
      <c r="B1" s="2" t="s">
        <v>1</v>
      </c>
      <c r="C1" s="2" t="s">
        <v>2</v>
      </c>
      <c r="D1" s="3" t="s">
        <v>3</v>
      </c>
      <c r="E1" s="4" t="s">
        <v>4</v>
      </c>
      <c r="F1" s="5" t="s">
        <v>5</v>
      </c>
      <c r="G1" s="6" t="s">
        <v>6</v>
      </c>
      <c r="H1" s="7" t="s">
        <v>7</v>
      </c>
      <c r="I1" s="6" t="s">
        <v>8</v>
      </c>
      <c r="J1" s="6" t="s">
        <v>9</v>
      </c>
      <c r="K1" s="8" t="s">
        <v>10</v>
      </c>
      <c r="L1" s="6" t="s">
        <v>11</v>
      </c>
      <c r="M1" s="6" t="s">
        <v>12</v>
      </c>
      <c r="N1" s="9" t="s">
        <v>13</v>
      </c>
      <c r="O1" s="6" t="s">
        <v>14</v>
      </c>
      <c r="P1" s="9" t="s">
        <v>15</v>
      </c>
      <c r="Q1" s="5" t="s">
        <v>16</v>
      </c>
      <c r="R1" s="10" t="s">
        <v>17</v>
      </c>
      <c r="S1" s="9" t="s">
        <v>18</v>
      </c>
      <c r="T1" s="9" t="s">
        <v>19</v>
      </c>
      <c r="U1" s="6" t="s">
        <v>20</v>
      </c>
      <c r="V1" s="6" t="s">
        <v>21</v>
      </c>
      <c r="W1" s="6" t="s">
        <v>22</v>
      </c>
      <c r="X1" s="6" t="s">
        <v>23</v>
      </c>
      <c r="Y1" s="6" t="s">
        <v>24</v>
      </c>
      <c r="Z1" s="6" t="s">
        <v>25</v>
      </c>
      <c r="AA1" s="11" t="s">
        <v>26</v>
      </c>
      <c r="AB1" s="12" t="s">
        <v>27</v>
      </c>
      <c r="AC1" s="12" t="s">
        <v>28</v>
      </c>
      <c r="AD1" s="12" t="s">
        <v>29</v>
      </c>
    </row>
    <row r="2" spans="1:30" s="30" customFormat="1" ht="102" customHeight="1" x14ac:dyDescent="0.2">
      <c r="A2" s="14"/>
      <c r="B2" s="15"/>
      <c r="C2" s="16"/>
      <c r="D2" s="17"/>
      <c r="E2" s="18"/>
      <c r="F2" s="19"/>
      <c r="G2" s="20"/>
      <c r="H2" s="21"/>
      <c r="I2" s="22"/>
      <c r="J2" s="21"/>
      <c r="K2" s="23"/>
      <c r="L2" s="21"/>
      <c r="M2" s="21"/>
      <c r="N2" s="24"/>
      <c r="O2" s="22"/>
      <c r="P2" s="24"/>
      <c r="Q2" s="24"/>
      <c r="R2" s="24"/>
      <c r="S2" s="24"/>
      <c r="T2" s="25"/>
      <c r="U2" s="21"/>
      <c r="V2" s="26"/>
      <c r="W2" s="26"/>
      <c r="X2" s="26"/>
      <c r="Y2" s="27"/>
      <c r="Z2" s="26"/>
      <c r="AA2" s="28"/>
      <c r="AB2" s="28"/>
      <c r="AC2" s="28"/>
      <c r="AD2" s="29"/>
    </row>
    <row r="3" spans="1:30" s="30" customFormat="1" ht="102" customHeight="1" x14ac:dyDescent="0.2">
      <c r="A3" s="14"/>
      <c r="B3" s="15"/>
      <c r="C3" s="16"/>
      <c r="D3" s="17"/>
      <c r="E3" s="18"/>
      <c r="F3" s="19"/>
      <c r="G3" s="20"/>
      <c r="H3" s="21"/>
      <c r="I3" s="22"/>
      <c r="J3" s="21"/>
      <c r="K3" s="23"/>
      <c r="L3" s="21"/>
      <c r="M3" s="21"/>
      <c r="N3" s="24"/>
      <c r="O3" s="22"/>
      <c r="P3" s="24"/>
      <c r="Q3" s="24"/>
      <c r="R3" s="24"/>
      <c r="S3" s="24"/>
      <c r="T3" s="25"/>
      <c r="U3" s="21"/>
      <c r="V3" s="26"/>
      <c r="W3" s="26"/>
      <c r="X3" s="26"/>
      <c r="Y3" s="27"/>
      <c r="Z3" s="26"/>
      <c r="AA3" s="28"/>
      <c r="AB3" s="28"/>
      <c r="AC3" s="28"/>
      <c r="AD3" s="29"/>
    </row>
    <row r="4" spans="1:30" s="30" customFormat="1" ht="102" customHeight="1" x14ac:dyDescent="0.2">
      <c r="A4" s="14"/>
      <c r="B4" s="15"/>
      <c r="C4" s="16"/>
      <c r="D4" s="17"/>
      <c r="E4" s="18"/>
      <c r="F4" s="19"/>
      <c r="G4" s="20"/>
      <c r="H4" s="21"/>
      <c r="I4" s="22"/>
      <c r="J4" s="21"/>
      <c r="K4" s="23"/>
      <c r="L4" s="21"/>
      <c r="M4" s="21"/>
      <c r="N4" s="24"/>
      <c r="O4" s="22"/>
      <c r="P4" s="24"/>
      <c r="Q4" s="24"/>
      <c r="R4" s="24"/>
      <c r="S4" s="24"/>
      <c r="T4" s="25"/>
      <c r="U4" s="21"/>
      <c r="V4" s="26"/>
      <c r="W4" s="26"/>
      <c r="X4" s="26"/>
      <c r="Y4" s="27"/>
      <c r="Z4" s="26"/>
      <c r="AA4" s="28"/>
      <c r="AB4" s="28"/>
      <c r="AC4" s="28"/>
      <c r="AD4" s="29"/>
    </row>
    <row r="5" spans="1:30" ht="102" customHeight="1" x14ac:dyDescent="0.2">
      <c r="A5" s="31">
        <v>7714</v>
      </c>
      <c r="C5" s="33" t="s">
        <v>30</v>
      </c>
      <c r="G5" s="37" t="s">
        <v>31</v>
      </c>
      <c r="H5" s="38" t="s">
        <v>32</v>
      </c>
      <c r="I5" s="39" t="s">
        <v>33</v>
      </c>
    </row>
    <row r="6" spans="1:30" s="30" customFormat="1" ht="102" customHeight="1" x14ac:dyDescent="0.2">
      <c r="A6" s="14">
        <v>7713</v>
      </c>
      <c r="B6" s="15"/>
      <c r="C6" s="16" t="s">
        <v>30</v>
      </c>
      <c r="D6" s="17"/>
      <c r="E6" s="18"/>
      <c r="F6" s="19"/>
      <c r="G6" s="19" t="s">
        <v>34</v>
      </c>
      <c r="H6" s="21" t="s">
        <v>32</v>
      </c>
      <c r="I6" s="22">
        <v>1971</v>
      </c>
      <c r="J6" s="21"/>
      <c r="K6" s="23"/>
      <c r="L6" s="21"/>
      <c r="M6" s="21"/>
      <c r="N6" s="24"/>
      <c r="O6" s="22"/>
      <c r="P6" s="24"/>
      <c r="Q6" s="24"/>
      <c r="R6" s="24"/>
      <c r="S6" s="24"/>
      <c r="T6" s="25"/>
      <c r="U6" s="21"/>
      <c r="V6" s="26"/>
      <c r="W6" s="26"/>
      <c r="X6" s="26"/>
      <c r="Y6" s="27"/>
      <c r="Z6" s="26"/>
      <c r="AA6" s="28"/>
      <c r="AB6" s="28"/>
      <c r="AC6" s="28"/>
      <c r="AD6" s="29"/>
    </row>
    <row r="7" spans="1:30" s="30" customFormat="1" ht="102" customHeight="1" x14ac:dyDescent="0.2">
      <c r="A7" s="14">
        <v>7712</v>
      </c>
      <c r="B7" s="15" t="s">
        <v>30</v>
      </c>
      <c r="C7" s="16" t="s">
        <v>30</v>
      </c>
      <c r="D7" s="17" t="s">
        <v>35</v>
      </c>
      <c r="E7" s="47" t="s">
        <v>36</v>
      </c>
      <c r="F7" s="19"/>
      <c r="G7" s="20" t="s">
        <v>37</v>
      </c>
      <c r="H7" s="48" t="s">
        <v>38</v>
      </c>
      <c r="I7" s="22" t="s">
        <v>39</v>
      </c>
      <c r="J7" s="21"/>
      <c r="K7" s="23"/>
      <c r="L7" s="21"/>
      <c r="M7" s="21"/>
      <c r="N7" s="24"/>
      <c r="O7" s="22"/>
      <c r="P7" s="24"/>
      <c r="Q7" s="24"/>
      <c r="R7" s="24"/>
      <c r="S7" s="24"/>
      <c r="T7" s="25"/>
      <c r="U7" s="21"/>
      <c r="V7" s="26"/>
      <c r="W7" s="26"/>
      <c r="X7" s="26"/>
      <c r="Y7" s="27"/>
      <c r="Z7" s="26"/>
      <c r="AA7" s="28"/>
      <c r="AB7" s="28"/>
      <c r="AC7" s="28"/>
      <c r="AD7" s="29"/>
    </row>
    <row r="8" spans="1:30" s="56" customFormat="1" ht="62.45" customHeight="1" x14ac:dyDescent="0.2">
      <c r="A8" s="49">
        <v>7711</v>
      </c>
      <c r="B8" s="16">
        <v>44165</v>
      </c>
      <c r="C8" s="16" t="s">
        <v>40</v>
      </c>
      <c r="D8" s="17"/>
      <c r="E8" s="47"/>
      <c r="F8" s="50"/>
      <c r="G8" s="21" t="s">
        <v>41</v>
      </c>
      <c r="H8" s="48" t="s">
        <v>42</v>
      </c>
      <c r="I8" s="22" t="s">
        <v>39</v>
      </c>
      <c r="J8" s="21"/>
      <c r="K8" s="51">
        <v>1.1100000000000001</v>
      </c>
      <c r="L8" s="21" t="s">
        <v>43</v>
      </c>
      <c r="M8" s="21" t="s">
        <v>44</v>
      </c>
      <c r="N8" s="52">
        <v>9300</v>
      </c>
      <c r="O8" s="22" t="s">
        <v>45</v>
      </c>
      <c r="P8" s="52">
        <v>9300</v>
      </c>
      <c r="Q8" s="52"/>
      <c r="R8" s="53">
        <v>9300</v>
      </c>
      <c r="S8" s="52" t="s">
        <v>46</v>
      </c>
      <c r="T8" s="52"/>
      <c r="U8" s="21"/>
      <c r="V8" s="22" t="s">
        <v>47</v>
      </c>
      <c r="W8" s="22"/>
      <c r="X8" s="22"/>
      <c r="Y8" s="22"/>
      <c r="Z8" s="22"/>
      <c r="AA8" s="54"/>
      <c r="AB8" s="55"/>
      <c r="AC8" s="55"/>
      <c r="AD8" s="55"/>
    </row>
    <row r="9" spans="1:30" s="56" customFormat="1" ht="62.45" customHeight="1" x14ac:dyDescent="0.2">
      <c r="A9" s="49">
        <v>7710</v>
      </c>
      <c r="B9" s="16" t="s">
        <v>30</v>
      </c>
      <c r="C9" s="16" t="s">
        <v>30</v>
      </c>
      <c r="D9" s="17" t="s">
        <v>48</v>
      </c>
      <c r="E9" s="47" t="s">
        <v>49</v>
      </c>
      <c r="F9" s="50"/>
      <c r="G9" s="21" t="s">
        <v>50</v>
      </c>
      <c r="H9" s="48" t="s">
        <v>38</v>
      </c>
      <c r="I9" s="22" t="s">
        <v>48</v>
      </c>
      <c r="J9" s="21" t="s">
        <v>51</v>
      </c>
      <c r="K9" s="51">
        <v>8.01</v>
      </c>
      <c r="L9" s="21" t="s">
        <v>52</v>
      </c>
      <c r="M9" s="21" t="s">
        <v>53</v>
      </c>
      <c r="N9" s="52">
        <v>372687</v>
      </c>
      <c r="O9" s="57">
        <v>33208</v>
      </c>
      <c r="P9" s="52">
        <v>4255000</v>
      </c>
      <c r="Q9" s="52">
        <v>4255000</v>
      </c>
      <c r="R9" s="53"/>
      <c r="S9" s="52"/>
      <c r="T9" s="52"/>
      <c r="U9" s="21"/>
      <c r="V9" s="22"/>
      <c r="W9" s="22"/>
      <c r="X9" s="22"/>
      <c r="Y9" s="22"/>
      <c r="Z9" s="22"/>
      <c r="AA9" s="54"/>
      <c r="AB9" s="55"/>
      <c r="AC9" s="55"/>
      <c r="AD9" s="55"/>
    </row>
    <row r="10" spans="1:30" s="56" customFormat="1" ht="62.45" customHeight="1" x14ac:dyDescent="0.2">
      <c r="A10" s="49">
        <v>7709</v>
      </c>
      <c r="B10" s="16" t="s">
        <v>30</v>
      </c>
      <c r="C10" s="16" t="s">
        <v>30</v>
      </c>
      <c r="D10" s="17"/>
      <c r="F10" s="50"/>
      <c r="G10" s="58" t="s">
        <v>54</v>
      </c>
      <c r="H10" s="48"/>
      <c r="I10" s="22"/>
      <c r="J10" s="21"/>
      <c r="K10" s="51"/>
      <c r="L10" s="21" t="s">
        <v>55</v>
      </c>
      <c r="M10" s="21"/>
      <c r="N10" s="52"/>
      <c r="O10" s="22"/>
      <c r="P10" s="52"/>
      <c r="Q10" s="52"/>
      <c r="R10" s="53"/>
      <c r="S10" s="52"/>
      <c r="T10" s="52"/>
      <c r="U10" s="21"/>
      <c r="V10" s="22"/>
      <c r="W10" s="22"/>
      <c r="X10" s="22"/>
      <c r="Y10" s="22"/>
      <c r="Z10" s="22"/>
      <c r="AA10" s="54"/>
      <c r="AB10" s="55"/>
      <c r="AC10" s="55"/>
      <c r="AD10" s="55"/>
    </row>
    <row r="11" spans="1:30" s="56" customFormat="1" ht="62.45" customHeight="1" x14ac:dyDescent="0.2">
      <c r="A11" s="49">
        <v>7708</v>
      </c>
      <c r="B11" s="16">
        <v>44125</v>
      </c>
      <c r="C11" s="16" t="s">
        <v>40</v>
      </c>
      <c r="D11" s="17"/>
      <c r="E11" s="47"/>
      <c r="F11" s="50"/>
      <c r="G11" s="21" t="s">
        <v>56</v>
      </c>
      <c r="H11" s="48" t="s">
        <v>32</v>
      </c>
      <c r="I11" s="22" t="s">
        <v>57</v>
      </c>
      <c r="J11" s="21" t="s">
        <v>58</v>
      </c>
      <c r="K11" s="51"/>
      <c r="L11" s="21" t="s">
        <v>59</v>
      </c>
      <c r="M11" s="21" t="s">
        <v>60</v>
      </c>
      <c r="N11" s="52"/>
      <c r="O11" s="22" t="s">
        <v>61</v>
      </c>
      <c r="P11" s="52">
        <v>10500</v>
      </c>
      <c r="Q11" s="52">
        <v>10729</v>
      </c>
      <c r="R11" s="53">
        <v>10729</v>
      </c>
      <c r="S11" s="52">
        <v>229.16</v>
      </c>
      <c r="T11" s="52">
        <v>5224.92</v>
      </c>
      <c r="U11" s="21" t="s">
        <v>62</v>
      </c>
      <c r="V11" s="22" t="s">
        <v>63</v>
      </c>
      <c r="W11" s="22"/>
      <c r="X11" s="22"/>
      <c r="Y11" s="22"/>
      <c r="Z11" s="22"/>
      <c r="AA11" s="54"/>
      <c r="AB11" s="55"/>
      <c r="AC11" s="55"/>
      <c r="AD11" s="55"/>
    </row>
    <row r="12" spans="1:30" s="56" customFormat="1" ht="62.45" customHeight="1" x14ac:dyDescent="0.2">
      <c r="A12" s="49">
        <v>7707</v>
      </c>
      <c r="B12" s="16">
        <v>43868</v>
      </c>
      <c r="C12" s="16" t="s">
        <v>40</v>
      </c>
      <c r="D12" s="17" t="s">
        <v>64</v>
      </c>
      <c r="E12" s="47" t="s">
        <v>65</v>
      </c>
      <c r="F12" s="50"/>
      <c r="G12" s="21" t="s">
        <v>66</v>
      </c>
      <c r="H12" s="48" t="s">
        <v>60</v>
      </c>
      <c r="I12" s="22" t="s">
        <v>48</v>
      </c>
      <c r="J12" s="21" t="s">
        <v>51</v>
      </c>
      <c r="K12" s="51">
        <v>132.976</v>
      </c>
      <c r="L12" s="21" t="s">
        <v>67</v>
      </c>
      <c r="M12" s="21" t="s">
        <v>60</v>
      </c>
      <c r="N12" s="52" t="s">
        <v>48</v>
      </c>
      <c r="O12" s="22" t="s">
        <v>48</v>
      </c>
      <c r="P12" s="59">
        <v>79800</v>
      </c>
      <c r="Q12" s="52">
        <v>79800</v>
      </c>
      <c r="R12" s="53">
        <v>79800</v>
      </c>
      <c r="S12" s="52" t="s">
        <v>48</v>
      </c>
      <c r="T12" s="52">
        <v>79800</v>
      </c>
      <c r="U12" s="21" t="s">
        <v>68</v>
      </c>
      <c r="V12" s="22" t="s">
        <v>69</v>
      </c>
      <c r="W12" s="22"/>
      <c r="X12" s="22"/>
      <c r="Y12" s="22"/>
      <c r="Z12" s="22"/>
      <c r="AA12" s="54"/>
      <c r="AB12" s="55"/>
      <c r="AC12" s="55"/>
      <c r="AD12" s="55"/>
    </row>
    <row r="13" spans="1:30" s="56" customFormat="1" ht="62.45" customHeight="1" x14ac:dyDescent="0.2">
      <c r="A13" s="49">
        <v>7706</v>
      </c>
      <c r="B13" s="16">
        <v>43873</v>
      </c>
      <c r="C13" s="16" t="s">
        <v>40</v>
      </c>
      <c r="D13" s="17"/>
      <c r="E13" s="47"/>
      <c r="F13" s="50"/>
      <c r="G13" s="21" t="s">
        <v>70</v>
      </c>
      <c r="H13" s="48" t="s">
        <v>32</v>
      </c>
      <c r="I13" s="22">
        <v>1958</v>
      </c>
      <c r="J13" s="21" t="s">
        <v>71</v>
      </c>
      <c r="K13" s="51"/>
      <c r="L13" s="21" t="s">
        <v>72</v>
      </c>
      <c r="M13" s="21" t="s">
        <v>60</v>
      </c>
      <c r="N13" s="52"/>
      <c r="O13" s="57">
        <v>21713</v>
      </c>
      <c r="P13" s="52">
        <v>7919</v>
      </c>
      <c r="Q13" s="52">
        <v>7919</v>
      </c>
      <c r="R13" s="53">
        <v>17000</v>
      </c>
      <c r="S13" s="52">
        <v>248.84</v>
      </c>
      <c r="T13" s="52">
        <v>8350.58</v>
      </c>
      <c r="U13" s="21" t="s">
        <v>73</v>
      </c>
      <c r="V13" s="22" t="s">
        <v>74</v>
      </c>
      <c r="W13" s="22"/>
      <c r="X13" s="22"/>
      <c r="Y13" s="22"/>
      <c r="Z13" s="22"/>
      <c r="AA13" s="54"/>
      <c r="AB13" s="55"/>
      <c r="AC13" s="55"/>
      <c r="AD13" s="55"/>
    </row>
    <row r="14" spans="1:30" s="56" customFormat="1" ht="62.45" customHeight="1" x14ac:dyDescent="0.2">
      <c r="A14" s="49">
        <v>7705</v>
      </c>
      <c r="B14" s="16">
        <v>43739</v>
      </c>
      <c r="C14" s="16" t="s">
        <v>40</v>
      </c>
      <c r="D14" s="17" t="s">
        <v>75</v>
      </c>
      <c r="E14" s="47" t="s">
        <v>76</v>
      </c>
      <c r="F14" s="50"/>
      <c r="G14" s="21" t="s">
        <v>34</v>
      </c>
      <c r="H14" s="48" t="s">
        <v>60</v>
      </c>
      <c r="I14" s="22" t="s">
        <v>48</v>
      </c>
      <c r="J14" s="21" t="s">
        <v>51</v>
      </c>
      <c r="K14" s="51">
        <v>3.19</v>
      </c>
      <c r="L14" s="21" t="s">
        <v>77</v>
      </c>
      <c r="M14" s="21" t="s">
        <v>60</v>
      </c>
      <c r="N14" s="52"/>
      <c r="O14" s="60">
        <v>27300</v>
      </c>
      <c r="P14" s="52">
        <v>27300</v>
      </c>
      <c r="Q14" s="52">
        <v>27300</v>
      </c>
      <c r="R14" s="53">
        <v>27300</v>
      </c>
      <c r="S14" s="52" t="s">
        <v>48</v>
      </c>
      <c r="T14" s="53">
        <v>27300</v>
      </c>
      <c r="U14" s="21" t="s">
        <v>78</v>
      </c>
      <c r="V14" s="22" t="s">
        <v>79</v>
      </c>
      <c r="W14" s="22"/>
      <c r="X14" s="22"/>
      <c r="Y14" s="22"/>
      <c r="Z14" s="22"/>
      <c r="AA14" s="54"/>
      <c r="AB14" s="55"/>
      <c r="AC14" s="55"/>
      <c r="AD14" s="55"/>
    </row>
    <row r="15" spans="1:30" s="56" customFormat="1" ht="62.45" customHeight="1" x14ac:dyDescent="0.2">
      <c r="A15" s="49">
        <v>7704</v>
      </c>
      <c r="B15" s="61" t="s">
        <v>80</v>
      </c>
      <c r="C15" s="61" t="s">
        <v>81</v>
      </c>
      <c r="E15" s="47"/>
      <c r="F15" s="50"/>
      <c r="G15" s="21"/>
      <c r="R15" s="53"/>
      <c r="S15" s="52"/>
      <c r="T15" s="52"/>
      <c r="U15" s="21"/>
      <c r="V15" s="22"/>
      <c r="W15" s="22"/>
      <c r="X15" s="22"/>
      <c r="Y15" s="22"/>
      <c r="Z15" s="22"/>
      <c r="AA15" s="54"/>
      <c r="AB15" s="55"/>
      <c r="AC15" s="55"/>
      <c r="AD15" s="55"/>
    </row>
    <row r="16" spans="1:30" s="56" customFormat="1" ht="62.45" customHeight="1" x14ac:dyDescent="0.2">
      <c r="A16" s="49">
        <v>7703</v>
      </c>
      <c r="B16" s="16">
        <v>43712</v>
      </c>
      <c r="C16" s="16" t="s">
        <v>40</v>
      </c>
      <c r="D16" s="17"/>
      <c r="E16" s="47"/>
      <c r="F16" s="50"/>
      <c r="G16" s="21" t="s">
        <v>31</v>
      </c>
      <c r="H16" s="48" t="s">
        <v>32</v>
      </c>
      <c r="I16" s="22">
        <v>1932</v>
      </c>
      <c r="J16" s="21" t="s">
        <v>82</v>
      </c>
      <c r="K16" s="51">
        <v>0.25</v>
      </c>
      <c r="L16" s="21" t="s">
        <v>83</v>
      </c>
      <c r="M16" s="21" t="s">
        <v>60</v>
      </c>
      <c r="N16" s="52"/>
      <c r="O16" s="22"/>
      <c r="P16" s="52">
        <v>975</v>
      </c>
      <c r="Q16" s="52">
        <v>1236</v>
      </c>
      <c r="R16" s="53">
        <v>1236</v>
      </c>
      <c r="S16" s="52">
        <v>260.04000000000002</v>
      </c>
      <c r="T16" s="52">
        <v>103.15</v>
      </c>
      <c r="U16" s="21" t="s">
        <v>84</v>
      </c>
      <c r="V16" s="22" t="s">
        <v>85</v>
      </c>
      <c r="W16" s="22"/>
      <c r="X16" s="22" t="s">
        <v>86</v>
      </c>
      <c r="Y16" s="22" t="s">
        <v>86</v>
      </c>
      <c r="Z16" s="22" t="s">
        <v>86</v>
      </c>
      <c r="AA16" s="54"/>
      <c r="AB16" s="55"/>
      <c r="AC16" s="55"/>
      <c r="AD16" s="55"/>
    </row>
    <row r="17" spans="1:30" s="56" customFormat="1" ht="62.45" customHeight="1" x14ac:dyDescent="0.2">
      <c r="A17" s="49">
        <v>7702</v>
      </c>
      <c r="B17" s="16">
        <v>43663</v>
      </c>
      <c r="C17" s="16" t="s">
        <v>40</v>
      </c>
      <c r="D17" s="17"/>
      <c r="E17" s="47"/>
      <c r="F17" s="50"/>
      <c r="G17" s="21" t="s">
        <v>87</v>
      </c>
      <c r="H17" s="48" t="s">
        <v>32</v>
      </c>
      <c r="I17" s="22">
        <v>1938</v>
      </c>
      <c r="J17" s="21" t="s">
        <v>88</v>
      </c>
      <c r="K17" s="51">
        <v>1</v>
      </c>
      <c r="L17" s="21" t="s">
        <v>89</v>
      </c>
      <c r="M17" s="21"/>
      <c r="N17" s="52"/>
      <c r="O17" s="22"/>
      <c r="P17" s="52">
        <v>1600</v>
      </c>
      <c r="Q17" s="52">
        <v>1815</v>
      </c>
      <c r="R17" s="53">
        <v>1815</v>
      </c>
      <c r="S17" s="52">
        <v>218.04</v>
      </c>
      <c r="T17" s="52">
        <v>543.88</v>
      </c>
      <c r="U17" s="21" t="s">
        <v>90</v>
      </c>
      <c r="V17" s="22" t="s">
        <v>91</v>
      </c>
      <c r="W17" s="22"/>
      <c r="X17" s="22"/>
      <c r="Y17" s="22"/>
      <c r="Z17" s="22"/>
      <c r="AA17" s="54"/>
      <c r="AB17" s="55"/>
      <c r="AC17" s="55"/>
      <c r="AD17" s="55"/>
    </row>
    <row r="18" spans="1:30" s="56" customFormat="1" ht="62.45" customHeight="1" x14ac:dyDescent="0.2">
      <c r="A18" s="49">
        <v>7701</v>
      </c>
      <c r="B18" s="16">
        <v>43656</v>
      </c>
      <c r="C18" s="16" t="s">
        <v>40</v>
      </c>
      <c r="D18" s="17"/>
      <c r="E18" s="47" t="s">
        <v>92</v>
      </c>
      <c r="F18" s="50"/>
      <c r="G18" s="21" t="s">
        <v>93</v>
      </c>
      <c r="H18" s="48" t="s">
        <v>38</v>
      </c>
      <c r="I18" s="22" t="s">
        <v>48</v>
      </c>
      <c r="J18" s="21" t="s">
        <v>51</v>
      </c>
      <c r="K18" s="51">
        <v>0.52</v>
      </c>
      <c r="L18" s="21" t="s">
        <v>94</v>
      </c>
      <c r="M18" s="21" t="s">
        <v>95</v>
      </c>
      <c r="N18" s="52">
        <v>22000</v>
      </c>
      <c r="O18" s="57">
        <v>24650</v>
      </c>
      <c r="P18" s="52">
        <v>41000</v>
      </c>
      <c r="Q18" s="52">
        <v>41000</v>
      </c>
      <c r="R18" s="53">
        <v>65101</v>
      </c>
      <c r="S18" s="62">
        <v>492.72</v>
      </c>
      <c r="T18" s="52">
        <v>64608.28</v>
      </c>
      <c r="U18" s="21" t="s">
        <v>96</v>
      </c>
      <c r="V18" s="22" t="s">
        <v>97</v>
      </c>
      <c r="W18" s="22"/>
      <c r="X18" s="22"/>
      <c r="Y18" s="22"/>
      <c r="Z18" s="22"/>
      <c r="AA18" s="54"/>
      <c r="AB18" s="55"/>
      <c r="AC18" s="55"/>
      <c r="AD18" s="55"/>
    </row>
    <row r="19" spans="1:30" s="56" customFormat="1" ht="62.45" customHeight="1" x14ac:dyDescent="0.2">
      <c r="A19" s="49">
        <v>7700</v>
      </c>
      <c r="B19" s="16">
        <v>43586</v>
      </c>
      <c r="C19" s="16" t="s">
        <v>40</v>
      </c>
      <c r="D19" s="17"/>
      <c r="E19" s="47"/>
      <c r="F19" s="50"/>
      <c r="G19" s="21" t="s">
        <v>98</v>
      </c>
      <c r="H19" s="48" t="s">
        <v>32</v>
      </c>
      <c r="I19" s="22">
        <v>1972</v>
      </c>
      <c r="J19" s="21" t="s">
        <v>99</v>
      </c>
      <c r="K19" s="51">
        <v>0.24</v>
      </c>
      <c r="L19" s="21" t="s">
        <v>100</v>
      </c>
      <c r="M19" s="21"/>
      <c r="N19" s="52"/>
      <c r="O19" s="22"/>
      <c r="P19" s="52">
        <v>800</v>
      </c>
      <c r="Q19" s="52">
        <v>1160</v>
      </c>
      <c r="R19" s="53">
        <v>1160</v>
      </c>
      <c r="S19" s="62">
        <v>1156.6099999999999</v>
      </c>
      <c r="T19" s="52">
        <v>3.39</v>
      </c>
      <c r="U19" s="21"/>
      <c r="V19" s="22"/>
      <c r="W19" s="22"/>
      <c r="X19" s="22"/>
      <c r="Y19" s="22"/>
      <c r="Z19" s="22"/>
      <c r="AA19" s="54"/>
      <c r="AB19" s="55"/>
      <c r="AC19" s="55"/>
      <c r="AD19" s="55"/>
    </row>
    <row r="20" spans="1:30" s="56" customFormat="1" ht="62.45" customHeight="1" x14ac:dyDescent="0.2">
      <c r="A20" s="49">
        <v>7699</v>
      </c>
      <c r="B20" s="16" t="s">
        <v>30</v>
      </c>
      <c r="C20" s="16" t="s">
        <v>30</v>
      </c>
      <c r="D20" s="17"/>
      <c r="E20" s="47"/>
      <c r="F20" s="50"/>
      <c r="G20" s="21" t="s">
        <v>101</v>
      </c>
      <c r="H20" s="48" t="s">
        <v>32</v>
      </c>
      <c r="I20" s="22">
        <v>1966</v>
      </c>
      <c r="J20" s="21" t="s">
        <v>102</v>
      </c>
      <c r="K20" s="51"/>
      <c r="L20" s="21" t="s">
        <v>103</v>
      </c>
      <c r="M20" s="21"/>
      <c r="N20" s="52"/>
      <c r="O20" s="22"/>
      <c r="P20" s="52">
        <v>6000</v>
      </c>
      <c r="Q20" s="52"/>
      <c r="R20" s="53"/>
      <c r="S20" s="52"/>
      <c r="T20" s="52"/>
      <c r="U20" s="21"/>
      <c r="V20" s="22"/>
      <c r="W20" s="22"/>
      <c r="X20" s="22"/>
      <c r="Y20" s="22"/>
      <c r="Z20" s="22"/>
      <c r="AA20" s="54"/>
      <c r="AB20" s="55"/>
      <c r="AC20" s="55"/>
      <c r="AD20" s="55"/>
    </row>
    <row r="21" spans="1:30" s="56" customFormat="1" ht="62.45" customHeight="1" x14ac:dyDescent="0.2">
      <c r="A21" s="49">
        <v>7698</v>
      </c>
      <c r="B21" s="16">
        <v>43397</v>
      </c>
      <c r="C21" s="16" t="s">
        <v>40</v>
      </c>
      <c r="D21" s="17" t="s">
        <v>48</v>
      </c>
      <c r="E21" s="47" t="s">
        <v>104</v>
      </c>
      <c r="F21" s="50"/>
      <c r="G21" s="21" t="s">
        <v>105</v>
      </c>
      <c r="H21" s="48" t="s">
        <v>106</v>
      </c>
      <c r="I21" s="22" t="s">
        <v>48</v>
      </c>
      <c r="J21" s="21" t="s">
        <v>51</v>
      </c>
      <c r="K21" s="51">
        <v>78.849999999999994</v>
      </c>
      <c r="L21" s="21" t="s">
        <v>107</v>
      </c>
      <c r="M21" s="21" t="s">
        <v>60</v>
      </c>
      <c r="N21" s="52">
        <v>100000</v>
      </c>
      <c r="O21" s="57">
        <v>26192</v>
      </c>
      <c r="P21" s="52">
        <v>233000</v>
      </c>
      <c r="Q21" s="52">
        <v>233000</v>
      </c>
      <c r="R21" s="53">
        <v>233000</v>
      </c>
      <c r="S21" s="52">
        <v>571.72</v>
      </c>
      <c r="T21" s="52">
        <v>232438.28</v>
      </c>
      <c r="U21" s="21" t="s">
        <v>108</v>
      </c>
      <c r="V21" s="22" t="s">
        <v>109</v>
      </c>
      <c r="W21" s="22"/>
      <c r="X21" s="22"/>
      <c r="Y21" s="22"/>
      <c r="Z21" s="22"/>
      <c r="AA21" s="54"/>
      <c r="AB21" s="55"/>
      <c r="AC21" s="55"/>
      <c r="AD21" s="55"/>
    </row>
    <row r="22" spans="1:30" s="56" customFormat="1" ht="62.45" customHeight="1" x14ac:dyDescent="0.2">
      <c r="A22" s="49">
        <v>7697</v>
      </c>
      <c r="B22" s="16" t="s">
        <v>30</v>
      </c>
      <c r="C22" s="16" t="s">
        <v>30</v>
      </c>
      <c r="D22" s="17" t="s">
        <v>110</v>
      </c>
      <c r="E22" s="47" t="s">
        <v>48</v>
      </c>
      <c r="F22" s="50"/>
      <c r="G22" s="21" t="s">
        <v>41</v>
      </c>
      <c r="H22" s="48" t="s">
        <v>106</v>
      </c>
      <c r="I22" s="22" t="s">
        <v>48</v>
      </c>
      <c r="J22" s="21" t="s">
        <v>51</v>
      </c>
      <c r="K22" s="51">
        <v>1.1100000000000001</v>
      </c>
      <c r="L22" s="21" t="s">
        <v>111</v>
      </c>
      <c r="M22" s="21" t="s">
        <v>112</v>
      </c>
      <c r="N22" s="52" t="s">
        <v>48</v>
      </c>
      <c r="O22" s="57" t="s">
        <v>48</v>
      </c>
      <c r="P22" s="52">
        <v>25150</v>
      </c>
      <c r="Q22" s="52">
        <v>25150</v>
      </c>
      <c r="R22" s="53"/>
      <c r="S22" s="52" t="s">
        <v>48</v>
      </c>
      <c r="T22" s="52" t="s">
        <v>48</v>
      </c>
      <c r="U22" s="21" t="s">
        <v>113</v>
      </c>
      <c r="V22" s="22"/>
      <c r="W22" s="22"/>
      <c r="X22" s="22"/>
      <c r="Y22" s="22"/>
      <c r="Z22" s="22"/>
      <c r="AA22" s="54"/>
      <c r="AB22" s="55"/>
      <c r="AC22" s="55"/>
      <c r="AD22" s="55"/>
    </row>
    <row r="23" spans="1:30" s="56" customFormat="1" ht="62.45" customHeight="1" x14ac:dyDescent="0.2">
      <c r="A23" s="49">
        <v>7696</v>
      </c>
      <c r="B23" s="16">
        <v>43418</v>
      </c>
      <c r="C23" s="16" t="s">
        <v>114</v>
      </c>
      <c r="D23" s="17"/>
      <c r="E23" s="47"/>
      <c r="F23" s="50"/>
      <c r="G23" s="21" t="s">
        <v>98</v>
      </c>
      <c r="H23" s="48" t="s">
        <v>32</v>
      </c>
      <c r="I23" s="22">
        <v>1951</v>
      </c>
      <c r="J23" s="21" t="s">
        <v>115</v>
      </c>
      <c r="K23" s="51">
        <v>1</v>
      </c>
      <c r="L23" s="21" t="s">
        <v>116</v>
      </c>
      <c r="M23" s="21"/>
      <c r="N23" s="52"/>
      <c r="O23" s="22"/>
      <c r="P23" s="52">
        <v>500</v>
      </c>
      <c r="Q23" s="52">
        <v>895</v>
      </c>
      <c r="R23" s="53"/>
      <c r="S23" s="52"/>
      <c r="T23" s="52"/>
      <c r="U23" s="21" t="s">
        <v>117</v>
      </c>
      <c r="V23" s="22"/>
      <c r="W23" s="22"/>
      <c r="X23" s="22"/>
      <c r="Y23" s="22"/>
      <c r="Z23" s="22"/>
      <c r="AA23" s="54"/>
      <c r="AB23" s="55"/>
      <c r="AC23" s="55"/>
      <c r="AD23" s="55"/>
    </row>
    <row r="24" spans="1:30" s="56" customFormat="1" ht="62.45" customHeight="1" x14ac:dyDescent="0.2">
      <c r="A24" s="49">
        <v>7695</v>
      </c>
      <c r="B24" s="16">
        <v>43369</v>
      </c>
      <c r="C24" s="16" t="s">
        <v>114</v>
      </c>
      <c r="D24" s="17"/>
      <c r="E24" s="47" t="s">
        <v>118</v>
      </c>
      <c r="F24" s="50"/>
      <c r="G24" s="21" t="s">
        <v>119</v>
      </c>
      <c r="H24" s="48" t="s">
        <v>42</v>
      </c>
      <c r="I24" s="22" t="s">
        <v>48</v>
      </c>
      <c r="J24" s="21" t="s">
        <v>51</v>
      </c>
      <c r="K24" s="51">
        <v>48.53</v>
      </c>
      <c r="L24" s="21" t="s">
        <v>120</v>
      </c>
      <c r="M24" s="21" t="s">
        <v>60</v>
      </c>
      <c r="N24" s="52" t="s">
        <v>121</v>
      </c>
      <c r="O24" s="57">
        <v>30699</v>
      </c>
      <c r="P24" s="52">
        <v>11162</v>
      </c>
      <c r="Q24" s="52">
        <v>11162</v>
      </c>
      <c r="R24" s="53">
        <v>11162</v>
      </c>
      <c r="S24" s="52">
        <v>328.52</v>
      </c>
      <c r="T24" s="52">
        <v>10833.48</v>
      </c>
      <c r="U24" s="21" t="s">
        <v>122</v>
      </c>
      <c r="V24" s="22" t="s">
        <v>123</v>
      </c>
      <c r="W24" s="22"/>
      <c r="X24" s="22"/>
      <c r="Y24" s="22"/>
      <c r="Z24" s="22"/>
      <c r="AA24" s="54"/>
      <c r="AB24" s="55"/>
      <c r="AC24" s="55"/>
      <c r="AD24" s="55"/>
    </row>
    <row r="25" spans="1:30" s="56" customFormat="1" ht="62.45" customHeight="1" x14ac:dyDescent="0.2">
      <c r="A25" s="49">
        <v>7694</v>
      </c>
      <c r="B25" s="16">
        <v>43383</v>
      </c>
      <c r="C25" s="16" t="s">
        <v>40</v>
      </c>
      <c r="D25" s="17"/>
      <c r="E25" s="47" t="s">
        <v>124</v>
      </c>
      <c r="F25" s="50"/>
      <c r="G25" s="21" t="s">
        <v>125</v>
      </c>
      <c r="H25" s="48" t="s">
        <v>42</v>
      </c>
      <c r="I25" s="22" t="s">
        <v>126</v>
      </c>
      <c r="J25" s="21" t="s">
        <v>51</v>
      </c>
      <c r="K25" s="51">
        <v>80</v>
      </c>
      <c r="L25" s="21" t="s">
        <v>127</v>
      </c>
      <c r="M25" s="21" t="s">
        <v>128</v>
      </c>
      <c r="N25" s="52">
        <v>5000</v>
      </c>
      <c r="O25" s="57">
        <v>17100</v>
      </c>
      <c r="P25" s="52">
        <v>149000</v>
      </c>
      <c r="Q25" s="52">
        <v>149000</v>
      </c>
      <c r="R25" s="53">
        <v>270000</v>
      </c>
      <c r="S25" s="52">
        <v>457.24</v>
      </c>
      <c r="T25" s="52">
        <v>269542.76</v>
      </c>
      <c r="U25" s="21" t="s">
        <v>129</v>
      </c>
      <c r="V25" s="22" t="s">
        <v>130</v>
      </c>
      <c r="W25" s="22"/>
      <c r="X25" s="22"/>
      <c r="Y25" s="22"/>
      <c r="Z25" s="22"/>
      <c r="AA25" s="54"/>
      <c r="AB25" s="55"/>
      <c r="AC25" s="55"/>
      <c r="AD25" s="55"/>
    </row>
    <row r="26" spans="1:30" s="56" customFormat="1" ht="62.45" customHeight="1" x14ac:dyDescent="0.2">
      <c r="A26" s="49">
        <v>7693</v>
      </c>
      <c r="B26" s="16" t="s">
        <v>30</v>
      </c>
      <c r="C26" s="16" t="s">
        <v>30</v>
      </c>
      <c r="D26" s="17" t="s">
        <v>131</v>
      </c>
      <c r="E26" s="47" t="s">
        <v>132</v>
      </c>
      <c r="F26" s="50"/>
      <c r="G26" s="21" t="s">
        <v>133</v>
      </c>
      <c r="H26" s="48" t="s">
        <v>42</v>
      </c>
      <c r="I26" s="22"/>
      <c r="J26" s="21" t="s">
        <v>51</v>
      </c>
      <c r="K26" s="51" t="s">
        <v>134</v>
      </c>
      <c r="L26" s="21" t="s">
        <v>135</v>
      </c>
      <c r="M26" s="21" t="s">
        <v>60</v>
      </c>
      <c r="N26" s="52" t="s">
        <v>48</v>
      </c>
      <c r="O26" s="22" t="s">
        <v>48</v>
      </c>
      <c r="P26" s="52">
        <v>6970</v>
      </c>
      <c r="Q26" s="52">
        <v>6970</v>
      </c>
      <c r="R26" s="53">
        <v>6970</v>
      </c>
      <c r="S26" s="52" t="s">
        <v>126</v>
      </c>
      <c r="T26" s="52" t="s">
        <v>136</v>
      </c>
      <c r="U26" s="21" t="s">
        <v>137</v>
      </c>
      <c r="V26" s="22" t="s">
        <v>138</v>
      </c>
      <c r="W26" s="22"/>
      <c r="X26" s="22"/>
      <c r="Y26" s="22"/>
      <c r="Z26" s="22"/>
      <c r="AA26" s="54"/>
      <c r="AB26" s="55"/>
      <c r="AC26" s="55"/>
      <c r="AD26" s="55"/>
    </row>
    <row r="27" spans="1:30" s="56" customFormat="1" ht="62.45" customHeight="1" x14ac:dyDescent="0.2">
      <c r="A27" s="49">
        <v>7692</v>
      </c>
      <c r="B27" s="63" t="s">
        <v>139</v>
      </c>
      <c r="C27" s="64" t="s">
        <v>140</v>
      </c>
      <c r="D27" s="17"/>
      <c r="E27" s="47"/>
      <c r="F27" s="50"/>
      <c r="G27" s="21" t="s">
        <v>141</v>
      </c>
      <c r="H27" s="48" t="s">
        <v>32</v>
      </c>
      <c r="I27" s="22">
        <v>1932</v>
      </c>
      <c r="J27" s="21" t="s">
        <v>142</v>
      </c>
      <c r="K27" s="51"/>
      <c r="L27" s="21" t="s">
        <v>143</v>
      </c>
      <c r="M27" s="21"/>
      <c r="N27" s="52"/>
      <c r="O27" s="22"/>
      <c r="P27" s="52"/>
      <c r="Q27" s="52"/>
      <c r="R27" s="53"/>
      <c r="S27" s="52"/>
      <c r="T27" s="52"/>
      <c r="U27" s="21"/>
      <c r="V27" s="22"/>
      <c r="W27" s="22"/>
      <c r="X27" s="22"/>
      <c r="Y27" s="22"/>
      <c r="Z27" s="22"/>
      <c r="AA27" s="54"/>
      <c r="AB27" s="55"/>
      <c r="AC27" s="55"/>
      <c r="AD27" s="55"/>
    </row>
    <row r="28" spans="1:30" s="56" customFormat="1" ht="62.45" customHeight="1" x14ac:dyDescent="0.2">
      <c r="A28" s="49">
        <v>7691</v>
      </c>
      <c r="B28" s="16">
        <v>43208</v>
      </c>
      <c r="C28" s="16" t="s">
        <v>40</v>
      </c>
      <c r="D28" s="17" t="s">
        <v>144</v>
      </c>
      <c r="E28" s="47" t="s">
        <v>145</v>
      </c>
      <c r="F28" s="50"/>
      <c r="G28" s="21" t="s">
        <v>146</v>
      </c>
      <c r="H28" s="48" t="s">
        <v>42</v>
      </c>
      <c r="I28" s="22" t="s">
        <v>126</v>
      </c>
      <c r="J28" s="21" t="s">
        <v>51</v>
      </c>
      <c r="K28" s="51" t="s">
        <v>147</v>
      </c>
      <c r="L28" s="21" t="s">
        <v>148</v>
      </c>
      <c r="M28" s="21" t="s">
        <v>60</v>
      </c>
      <c r="N28" s="52">
        <v>45000</v>
      </c>
      <c r="O28" s="57">
        <v>20820</v>
      </c>
      <c r="P28" s="52">
        <v>540000</v>
      </c>
      <c r="Q28" s="52">
        <v>540000</v>
      </c>
      <c r="R28" s="53">
        <v>540000</v>
      </c>
      <c r="S28" s="52">
        <v>535.32000000000005</v>
      </c>
      <c r="T28" s="52">
        <v>539464.68000000005</v>
      </c>
      <c r="U28" s="21" t="s">
        <v>149</v>
      </c>
      <c r="V28" s="22" t="s">
        <v>150</v>
      </c>
      <c r="W28" s="22"/>
      <c r="X28" s="22"/>
      <c r="Y28" s="22"/>
      <c r="Z28" s="22"/>
      <c r="AA28" s="54"/>
      <c r="AB28" s="55"/>
      <c r="AC28" s="55"/>
      <c r="AD28" s="55"/>
    </row>
    <row r="29" spans="1:30" s="56" customFormat="1" ht="62.45" customHeight="1" x14ac:dyDescent="0.2">
      <c r="A29" s="49">
        <v>7690</v>
      </c>
      <c r="B29" s="16">
        <v>43301</v>
      </c>
      <c r="C29" s="16" t="s">
        <v>40</v>
      </c>
      <c r="D29" s="17"/>
      <c r="E29" s="47" t="s">
        <v>151</v>
      </c>
      <c r="F29" s="50"/>
      <c r="G29" s="21" t="s">
        <v>152</v>
      </c>
      <c r="H29" s="48" t="s">
        <v>42</v>
      </c>
      <c r="I29" s="22" t="s">
        <v>48</v>
      </c>
      <c r="J29" s="21" t="s">
        <v>153</v>
      </c>
      <c r="K29" s="51" t="s">
        <v>154</v>
      </c>
      <c r="L29" s="21"/>
      <c r="M29" s="21"/>
      <c r="N29" s="52"/>
      <c r="O29" s="22"/>
      <c r="P29" s="52">
        <v>2130000</v>
      </c>
      <c r="Q29" s="52">
        <v>2130000</v>
      </c>
      <c r="R29" s="53">
        <v>2130000</v>
      </c>
      <c r="S29" s="52"/>
      <c r="T29" s="52"/>
      <c r="U29" s="21" t="s">
        <v>155</v>
      </c>
      <c r="V29" s="22" t="s">
        <v>156</v>
      </c>
      <c r="W29" s="22"/>
      <c r="X29" s="22"/>
      <c r="Y29" s="22"/>
      <c r="Z29" s="22"/>
      <c r="AA29" s="54"/>
      <c r="AB29" s="55"/>
      <c r="AC29" s="55"/>
      <c r="AD29" s="55"/>
    </row>
    <row r="30" spans="1:30" s="56" customFormat="1" ht="62.45" customHeight="1" x14ac:dyDescent="0.2">
      <c r="A30" s="49">
        <v>7689</v>
      </c>
      <c r="B30" s="16" t="s">
        <v>157</v>
      </c>
      <c r="C30" s="61" t="s">
        <v>158</v>
      </c>
      <c r="D30" s="17"/>
      <c r="E30" s="47" t="s">
        <v>159</v>
      </c>
      <c r="F30" s="50"/>
      <c r="G30" s="21" t="s">
        <v>70</v>
      </c>
      <c r="H30" s="48" t="s">
        <v>42</v>
      </c>
      <c r="I30" s="22">
        <v>0</v>
      </c>
      <c r="J30" s="21" t="s">
        <v>160</v>
      </c>
      <c r="K30" s="51">
        <v>6.0060000000000002</v>
      </c>
      <c r="L30" s="21" t="s">
        <v>161</v>
      </c>
      <c r="M30" s="21" t="s">
        <v>60</v>
      </c>
      <c r="N30" s="52">
        <v>0</v>
      </c>
      <c r="O30" s="22"/>
      <c r="P30" s="52" t="s">
        <v>86</v>
      </c>
      <c r="Q30" s="52"/>
      <c r="R30" s="53"/>
      <c r="S30" s="52"/>
      <c r="T30" s="52"/>
      <c r="U30" s="21"/>
      <c r="V30" s="22"/>
      <c r="W30" s="22"/>
      <c r="X30" s="22"/>
      <c r="Y30" s="22"/>
      <c r="Z30" s="22"/>
      <c r="AA30" s="54"/>
      <c r="AB30" s="55"/>
      <c r="AC30" s="55"/>
      <c r="AD30" s="55"/>
    </row>
    <row r="31" spans="1:30" s="56" customFormat="1" ht="124.15" customHeight="1" x14ac:dyDescent="0.2">
      <c r="A31" s="49">
        <v>7688</v>
      </c>
      <c r="B31" s="16">
        <v>43166</v>
      </c>
      <c r="C31" s="65" t="s">
        <v>40</v>
      </c>
      <c r="D31" s="17"/>
      <c r="E31" s="47"/>
      <c r="F31" s="50"/>
      <c r="G31" s="21" t="s">
        <v>162</v>
      </c>
      <c r="H31" s="48" t="s">
        <v>32</v>
      </c>
      <c r="I31" s="22">
        <v>1905</v>
      </c>
      <c r="J31" s="21" t="s">
        <v>163</v>
      </c>
      <c r="K31" s="51">
        <v>0.18</v>
      </c>
      <c r="L31" s="21" t="s">
        <v>164</v>
      </c>
      <c r="M31" s="21"/>
      <c r="N31" s="52"/>
      <c r="O31" s="22"/>
      <c r="P31" s="52">
        <v>7000</v>
      </c>
      <c r="Q31" s="52">
        <v>7000</v>
      </c>
      <c r="R31" s="53"/>
      <c r="S31" s="52"/>
      <c r="T31" s="52"/>
      <c r="U31" s="21"/>
      <c r="V31" s="22"/>
      <c r="W31" s="22"/>
      <c r="X31" s="22"/>
      <c r="Y31" s="22"/>
      <c r="Z31" s="22"/>
      <c r="AA31" s="54"/>
      <c r="AB31" s="55"/>
      <c r="AC31" s="55"/>
      <c r="AD31" s="55"/>
    </row>
    <row r="32" spans="1:30" s="56" customFormat="1" ht="62.45" customHeight="1" x14ac:dyDescent="0.2">
      <c r="A32" s="49">
        <v>7687</v>
      </c>
      <c r="B32" s="16">
        <v>43159</v>
      </c>
      <c r="C32" s="61" t="s">
        <v>157</v>
      </c>
      <c r="D32" s="17"/>
      <c r="E32" s="47" t="s">
        <v>165</v>
      </c>
      <c r="F32" s="50"/>
      <c r="G32" s="21" t="s">
        <v>166</v>
      </c>
      <c r="H32" s="48" t="s">
        <v>60</v>
      </c>
      <c r="I32" s="22"/>
      <c r="J32" s="21" t="s">
        <v>160</v>
      </c>
      <c r="K32" s="51" t="s">
        <v>167</v>
      </c>
      <c r="L32" s="21" t="s">
        <v>168</v>
      </c>
      <c r="M32" s="21" t="s">
        <v>60</v>
      </c>
      <c r="N32" s="52">
        <v>2895401</v>
      </c>
      <c r="O32" s="57">
        <v>35780</v>
      </c>
      <c r="P32" s="52">
        <v>305000</v>
      </c>
      <c r="Q32" s="52">
        <v>305000</v>
      </c>
      <c r="R32" s="53"/>
      <c r="S32" s="52"/>
      <c r="T32" s="52"/>
      <c r="U32" s="21"/>
      <c r="V32" s="22"/>
      <c r="W32" s="22"/>
      <c r="X32" s="22"/>
      <c r="Y32" s="22"/>
      <c r="Z32" s="22"/>
      <c r="AA32" s="54"/>
      <c r="AB32" s="55"/>
      <c r="AC32" s="55"/>
      <c r="AD32" s="55"/>
    </row>
    <row r="33" spans="1:33" s="56" customFormat="1" ht="62.45" customHeight="1" x14ac:dyDescent="0.2">
      <c r="A33" s="49">
        <v>7686</v>
      </c>
      <c r="B33" s="16">
        <v>43124</v>
      </c>
      <c r="C33" s="16" t="s">
        <v>114</v>
      </c>
      <c r="D33" s="17"/>
      <c r="E33" s="47"/>
      <c r="F33" s="50"/>
      <c r="G33" s="21" t="s">
        <v>87</v>
      </c>
      <c r="H33" s="48" t="s">
        <v>32</v>
      </c>
      <c r="I33" s="22">
        <v>1939</v>
      </c>
      <c r="J33" s="21" t="s">
        <v>169</v>
      </c>
      <c r="K33" s="51">
        <v>0.23</v>
      </c>
      <c r="L33" s="21" t="s">
        <v>170</v>
      </c>
      <c r="M33" s="21" t="s">
        <v>171</v>
      </c>
      <c r="N33" s="52"/>
      <c r="O33" s="22"/>
      <c r="P33" s="52">
        <v>3300</v>
      </c>
      <c r="Q33" s="52">
        <v>3300</v>
      </c>
      <c r="R33" s="53">
        <v>3300</v>
      </c>
      <c r="S33" s="52">
        <v>269.16000000000003</v>
      </c>
      <c r="T33" s="52">
        <v>3030.84</v>
      </c>
      <c r="U33" s="21" t="s">
        <v>172</v>
      </c>
      <c r="V33" s="22" t="s">
        <v>173</v>
      </c>
      <c r="W33" s="22"/>
      <c r="X33" s="22"/>
      <c r="Y33" s="22"/>
      <c r="Z33" s="22"/>
      <c r="AA33" s="54"/>
      <c r="AB33" s="55"/>
      <c r="AC33" s="55"/>
      <c r="AD33" s="55"/>
    </row>
    <row r="34" spans="1:33" s="56" customFormat="1" ht="62.45" customHeight="1" x14ac:dyDescent="0.2">
      <c r="A34" s="49">
        <v>7685</v>
      </c>
      <c r="B34" s="16">
        <v>43164</v>
      </c>
      <c r="C34" s="16" t="s">
        <v>114</v>
      </c>
      <c r="D34" s="17" t="s">
        <v>174</v>
      </c>
      <c r="E34" s="47" t="s">
        <v>175</v>
      </c>
      <c r="F34" s="50"/>
      <c r="G34" s="21" t="s">
        <v>41</v>
      </c>
      <c r="H34" s="48" t="s">
        <v>42</v>
      </c>
      <c r="I34" s="22"/>
      <c r="J34" s="21" t="s">
        <v>160</v>
      </c>
      <c r="K34" s="51">
        <v>1.177</v>
      </c>
      <c r="L34" s="21" t="s">
        <v>176</v>
      </c>
      <c r="M34" s="21" t="s">
        <v>60</v>
      </c>
      <c r="N34" s="52" t="s">
        <v>48</v>
      </c>
      <c r="O34" s="22" t="s">
        <v>48</v>
      </c>
      <c r="P34" s="52">
        <v>6152</v>
      </c>
      <c r="Q34" s="52">
        <v>6152</v>
      </c>
      <c r="R34" s="53">
        <v>6152</v>
      </c>
      <c r="S34" s="52" t="s">
        <v>48</v>
      </c>
      <c r="T34" s="52">
        <v>6152</v>
      </c>
      <c r="U34" s="21" t="s">
        <v>177</v>
      </c>
      <c r="V34" s="22" t="s">
        <v>178</v>
      </c>
      <c r="W34" s="22"/>
      <c r="X34" s="22"/>
      <c r="Y34" s="22"/>
      <c r="Z34" s="22"/>
      <c r="AA34" s="54"/>
      <c r="AB34" s="55"/>
      <c r="AC34" s="55"/>
      <c r="AD34" s="55"/>
    </row>
    <row r="35" spans="1:33" s="56" customFormat="1" ht="62.45" customHeight="1" x14ac:dyDescent="0.2">
      <c r="A35" s="49">
        <v>7684</v>
      </c>
      <c r="B35" s="16">
        <v>42963</v>
      </c>
      <c r="C35" s="16" t="s">
        <v>114</v>
      </c>
      <c r="D35" s="17" t="s">
        <v>179</v>
      </c>
      <c r="E35" s="47" t="s">
        <v>175</v>
      </c>
      <c r="F35" s="50"/>
      <c r="G35" s="21" t="s">
        <v>133</v>
      </c>
      <c r="H35" s="48" t="s">
        <v>42</v>
      </c>
      <c r="I35" s="22"/>
      <c r="J35" s="21" t="s">
        <v>160</v>
      </c>
      <c r="K35" s="51">
        <v>0.79</v>
      </c>
      <c r="L35" s="21" t="s">
        <v>180</v>
      </c>
      <c r="M35" s="21" t="s">
        <v>60</v>
      </c>
      <c r="N35" s="52"/>
      <c r="O35" s="22"/>
      <c r="P35" s="52">
        <v>16862</v>
      </c>
      <c r="Q35" s="52">
        <v>16862</v>
      </c>
      <c r="R35" s="53">
        <v>16862</v>
      </c>
      <c r="S35" s="52"/>
      <c r="T35" s="52"/>
      <c r="U35" s="21" t="s">
        <v>181</v>
      </c>
      <c r="V35" s="22" t="s">
        <v>182</v>
      </c>
      <c r="W35" s="22"/>
      <c r="X35" s="22"/>
      <c r="Y35" s="22"/>
      <c r="Z35" s="22"/>
      <c r="AA35" s="54"/>
      <c r="AB35" s="55"/>
      <c r="AC35" s="55"/>
      <c r="AD35" s="55"/>
    </row>
    <row r="36" spans="1:33" s="56" customFormat="1" ht="62.45" customHeight="1" x14ac:dyDescent="0.2">
      <c r="A36" s="49">
        <v>7683</v>
      </c>
      <c r="B36" s="16">
        <v>43018</v>
      </c>
      <c r="C36" s="16" t="s">
        <v>40</v>
      </c>
      <c r="D36" s="17" t="s">
        <v>183</v>
      </c>
      <c r="E36" s="47"/>
      <c r="F36" s="50"/>
      <c r="G36" s="21" t="s">
        <v>41</v>
      </c>
      <c r="H36" s="48" t="s">
        <v>42</v>
      </c>
      <c r="I36" s="22"/>
      <c r="J36" s="21" t="s">
        <v>160</v>
      </c>
      <c r="K36" s="51">
        <v>2.88</v>
      </c>
      <c r="L36" s="21" t="s">
        <v>184</v>
      </c>
      <c r="M36" s="21"/>
      <c r="N36" s="52"/>
      <c r="O36" s="22"/>
      <c r="P36" s="62">
        <v>7500</v>
      </c>
      <c r="Q36" s="62">
        <v>7500</v>
      </c>
      <c r="R36" s="66">
        <v>7500</v>
      </c>
      <c r="S36" s="52"/>
      <c r="T36" s="52"/>
      <c r="U36" s="21" t="s">
        <v>185</v>
      </c>
      <c r="V36" s="22" t="s">
        <v>186</v>
      </c>
      <c r="W36" s="22"/>
      <c r="X36" s="22"/>
      <c r="Y36" s="22"/>
      <c r="Z36" s="22"/>
      <c r="AA36" s="54"/>
      <c r="AB36" s="55"/>
      <c r="AC36" s="55"/>
      <c r="AD36" s="55"/>
    </row>
    <row r="37" spans="1:33" s="56" customFormat="1" ht="84.6" customHeight="1" x14ac:dyDescent="0.2">
      <c r="A37" s="49">
        <v>7682</v>
      </c>
      <c r="B37" s="16">
        <v>43138</v>
      </c>
      <c r="C37" s="16" t="s">
        <v>40</v>
      </c>
      <c r="D37" s="17" t="s">
        <v>187</v>
      </c>
      <c r="E37" s="47"/>
      <c r="F37" s="50"/>
      <c r="G37" s="21" t="s">
        <v>87</v>
      </c>
      <c r="H37" s="48" t="s">
        <v>32</v>
      </c>
      <c r="I37" s="22" t="s">
        <v>57</v>
      </c>
      <c r="J37" s="21" t="s">
        <v>188</v>
      </c>
      <c r="K37" s="51">
        <v>0.55000000000000004</v>
      </c>
      <c r="L37" s="21" t="s">
        <v>189</v>
      </c>
      <c r="M37" s="21" t="s">
        <v>190</v>
      </c>
      <c r="N37" s="52">
        <v>0</v>
      </c>
      <c r="O37" s="22"/>
      <c r="P37" s="52">
        <v>2200</v>
      </c>
      <c r="Q37" s="52">
        <v>2200</v>
      </c>
      <c r="R37" s="53">
        <v>2200</v>
      </c>
      <c r="S37" s="52"/>
      <c r="T37" s="52"/>
      <c r="U37" s="21" t="s">
        <v>191</v>
      </c>
      <c r="V37" s="22"/>
      <c r="W37" s="22"/>
      <c r="X37" s="22"/>
      <c r="Y37" s="22"/>
      <c r="Z37" s="22"/>
      <c r="AA37" s="54"/>
      <c r="AB37" s="55"/>
      <c r="AC37" s="55"/>
      <c r="AD37" s="55"/>
    </row>
    <row r="38" spans="1:33" s="56" customFormat="1" ht="62.45" customHeight="1" x14ac:dyDescent="0.2">
      <c r="A38" s="49">
        <v>7681</v>
      </c>
      <c r="B38" s="16">
        <v>42963</v>
      </c>
      <c r="C38" s="16" t="s">
        <v>40</v>
      </c>
      <c r="D38" s="17"/>
      <c r="E38" s="47" t="s">
        <v>192</v>
      </c>
      <c r="F38" s="50"/>
      <c r="G38" s="21" t="s">
        <v>193</v>
      </c>
      <c r="H38" s="48" t="s">
        <v>42</v>
      </c>
      <c r="I38" s="22"/>
      <c r="J38" s="21" t="s">
        <v>194</v>
      </c>
      <c r="K38" s="51" t="s">
        <v>195</v>
      </c>
      <c r="L38" s="21" t="s">
        <v>196</v>
      </c>
      <c r="M38" s="21" t="s">
        <v>60</v>
      </c>
      <c r="N38" s="59"/>
      <c r="O38" s="57">
        <v>38055</v>
      </c>
      <c r="P38" s="52">
        <v>82000</v>
      </c>
      <c r="Q38" s="52">
        <v>82000</v>
      </c>
      <c r="R38" s="53">
        <v>82000</v>
      </c>
      <c r="S38" s="52">
        <v>220.52</v>
      </c>
      <c r="T38" s="52">
        <v>81679.48</v>
      </c>
      <c r="U38" s="21" t="s">
        <v>197</v>
      </c>
      <c r="V38" s="22" t="s">
        <v>198</v>
      </c>
      <c r="W38" s="22"/>
      <c r="X38" s="22"/>
      <c r="Y38" s="22"/>
      <c r="Z38" s="22"/>
      <c r="AA38" s="54"/>
      <c r="AB38" s="55"/>
      <c r="AC38" s="55"/>
      <c r="AD38" s="55"/>
    </row>
    <row r="39" spans="1:33" s="56" customFormat="1" ht="62.45" customHeight="1" x14ac:dyDescent="0.2">
      <c r="A39" s="49" t="s">
        <v>199</v>
      </c>
      <c r="B39" s="16">
        <v>42942</v>
      </c>
      <c r="C39" s="16" t="s">
        <v>40</v>
      </c>
      <c r="D39" s="17"/>
      <c r="E39" s="47" t="s">
        <v>200</v>
      </c>
      <c r="F39" s="50"/>
      <c r="G39" s="21" t="s">
        <v>34</v>
      </c>
      <c r="H39" s="48" t="s">
        <v>42</v>
      </c>
      <c r="I39" s="22"/>
      <c r="J39" s="21" t="s">
        <v>160</v>
      </c>
      <c r="K39" s="51" t="s">
        <v>201</v>
      </c>
      <c r="L39" s="21" t="s">
        <v>202</v>
      </c>
      <c r="M39" s="21" t="s">
        <v>203</v>
      </c>
      <c r="N39" s="52">
        <v>20278</v>
      </c>
      <c r="O39" s="57">
        <v>37790</v>
      </c>
      <c r="P39" s="52">
        <v>115000</v>
      </c>
      <c r="Q39" s="52">
        <v>115000</v>
      </c>
      <c r="R39" s="53">
        <v>119000</v>
      </c>
      <c r="S39" s="52">
        <v>284</v>
      </c>
      <c r="T39" s="52">
        <v>118716</v>
      </c>
      <c r="U39" s="21" t="s">
        <v>204</v>
      </c>
      <c r="V39" s="22" t="s">
        <v>205</v>
      </c>
      <c r="W39" s="22"/>
      <c r="X39" s="22"/>
      <c r="Y39" s="22"/>
      <c r="Z39" s="22"/>
      <c r="AA39" s="54"/>
      <c r="AB39" s="55"/>
      <c r="AC39" s="55"/>
      <c r="AD39" s="55"/>
    </row>
    <row r="40" spans="1:33" s="56" customFormat="1" ht="62.45" customHeight="1" x14ac:dyDescent="0.2">
      <c r="A40" s="49" t="s">
        <v>206</v>
      </c>
      <c r="B40" s="16">
        <v>42900</v>
      </c>
      <c r="C40" s="16" t="s">
        <v>40</v>
      </c>
      <c r="D40" s="17" t="s">
        <v>207</v>
      </c>
      <c r="E40" s="47" t="s">
        <v>208</v>
      </c>
      <c r="F40" s="50"/>
      <c r="G40" s="21" t="s">
        <v>209</v>
      </c>
      <c r="H40" s="48" t="s">
        <v>42</v>
      </c>
      <c r="I40" s="22"/>
      <c r="J40" s="21" t="s">
        <v>51</v>
      </c>
      <c r="K40" s="51" t="s">
        <v>210</v>
      </c>
      <c r="L40" s="21" t="s">
        <v>211</v>
      </c>
      <c r="M40" s="21" t="s">
        <v>60</v>
      </c>
      <c r="N40" s="52"/>
      <c r="O40" s="22"/>
      <c r="P40" s="52">
        <v>5912</v>
      </c>
      <c r="Q40" s="52">
        <v>5912</v>
      </c>
      <c r="R40" s="53">
        <v>5912</v>
      </c>
      <c r="S40" s="52"/>
      <c r="T40" s="52"/>
      <c r="U40" s="21" t="s">
        <v>177</v>
      </c>
      <c r="V40" s="22" t="s">
        <v>212</v>
      </c>
      <c r="W40" s="22"/>
      <c r="X40" s="22"/>
      <c r="Y40" s="22"/>
      <c r="Z40" s="22"/>
      <c r="AA40" s="54"/>
      <c r="AB40" s="55"/>
      <c r="AC40" s="55"/>
      <c r="AD40" s="55"/>
    </row>
    <row r="41" spans="1:33" s="56" customFormat="1" ht="62.45" customHeight="1" x14ac:dyDescent="0.2">
      <c r="A41" s="49">
        <v>7679</v>
      </c>
      <c r="B41" s="16"/>
      <c r="C41" s="61" t="s">
        <v>213</v>
      </c>
      <c r="D41" s="17" t="s">
        <v>214</v>
      </c>
      <c r="E41" s="47" t="s">
        <v>200</v>
      </c>
      <c r="F41" s="50"/>
      <c r="G41" s="21" t="s">
        <v>34</v>
      </c>
      <c r="H41" s="48" t="s">
        <v>42</v>
      </c>
      <c r="I41" s="22"/>
      <c r="J41" s="21"/>
      <c r="K41" s="51" t="s">
        <v>215</v>
      </c>
      <c r="L41" s="21" t="s">
        <v>216</v>
      </c>
      <c r="M41" s="21" t="s">
        <v>217</v>
      </c>
      <c r="N41" s="52">
        <v>20278</v>
      </c>
      <c r="O41" s="57">
        <v>37773</v>
      </c>
      <c r="P41" s="52">
        <v>115000</v>
      </c>
      <c r="Q41" s="52">
        <v>115000</v>
      </c>
      <c r="R41" s="53"/>
      <c r="S41" s="52"/>
      <c r="T41" s="52"/>
      <c r="U41" s="21"/>
      <c r="V41" s="22"/>
      <c r="W41" s="22"/>
      <c r="X41" s="22"/>
      <c r="Y41" s="22"/>
      <c r="Z41" s="22"/>
      <c r="AA41" s="54"/>
      <c r="AB41" s="55"/>
      <c r="AC41" s="55"/>
      <c r="AD41" s="55"/>
    </row>
    <row r="42" spans="1:33" s="68" customFormat="1" ht="102" customHeight="1" x14ac:dyDescent="0.2">
      <c r="A42" s="49">
        <v>7678</v>
      </c>
      <c r="B42" s="16"/>
      <c r="C42" s="16" t="s">
        <v>218</v>
      </c>
      <c r="D42" s="17"/>
      <c r="E42" s="47" t="s">
        <v>219</v>
      </c>
      <c r="F42" s="50"/>
      <c r="G42" s="21" t="s">
        <v>34</v>
      </c>
      <c r="H42" s="48" t="s">
        <v>42</v>
      </c>
      <c r="I42" s="22"/>
      <c r="J42" s="22" t="s">
        <v>51</v>
      </c>
      <c r="K42" s="51" t="s">
        <v>220</v>
      </c>
      <c r="L42" s="67" t="s">
        <v>221</v>
      </c>
      <c r="M42" s="22"/>
      <c r="N42" s="52" t="s">
        <v>222</v>
      </c>
      <c r="O42" s="22" t="s">
        <v>223</v>
      </c>
      <c r="P42" s="52"/>
      <c r="Q42" s="52"/>
      <c r="R42" s="53"/>
      <c r="S42" s="52"/>
      <c r="T42" s="52"/>
      <c r="U42" s="21" t="s">
        <v>224</v>
      </c>
      <c r="V42" s="22"/>
      <c r="W42" s="22"/>
      <c r="X42" s="22"/>
      <c r="Y42" s="22"/>
      <c r="Z42" s="22"/>
      <c r="AA42" s="54"/>
      <c r="AB42" s="55"/>
      <c r="AC42" s="55"/>
      <c r="AD42" s="55"/>
      <c r="AE42" s="56"/>
      <c r="AF42" s="56"/>
      <c r="AG42" s="56"/>
    </row>
    <row r="43" spans="1:33" s="56" customFormat="1" ht="102" customHeight="1" x14ac:dyDescent="0.2">
      <c r="A43" s="49">
        <v>7677</v>
      </c>
      <c r="B43" s="16" t="s">
        <v>225</v>
      </c>
      <c r="C43" s="16" t="s">
        <v>225</v>
      </c>
      <c r="D43" s="17" t="s">
        <v>226</v>
      </c>
      <c r="E43" s="47"/>
      <c r="F43" s="50"/>
      <c r="G43" s="21" t="s">
        <v>50</v>
      </c>
      <c r="H43" s="48" t="s">
        <v>32</v>
      </c>
      <c r="I43" s="22">
        <v>1971</v>
      </c>
      <c r="J43" s="21" t="s">
        <v>227</v>
      </c>
      <c r="K43" s="69"/>
      <c r="L43" s="67" t="s">
        <v>228</v>
      </c>
      <c r="M43" s="21" t="s">
        <v>229</v>
      </c>
      <c r="N43" s="52"/>
      <c r="O43" s="57">
        <v>26443</v>
      </c>
      <c r="P43" s="52">
        <v>2500</v>
      </c>
      <c r="Q43" s="52"/>
      <c r="R43" s="52">
        <v>2500</v>
      </c>
      <c r="S43" s="52"/>
      <c r="T43" s="52">
        <v>2500</v>
      </c>
      <c r="U43" s="21" t="s">
        <v>230</v>
      </c>
      <c r="V43" s="21"/>
      <c r="W43" s="21"/>
      <c r="X43" s="21"/>
      <c r="Y43" s="21"/>
      <c r="Z43" s="21"/>
      <c r="AA43" s="70"/>
      <c r="AB43" s="71"/>
      <c r="AC43" s="71"/>
      <c r="AD43" s="71"/>
      <c r="AE43" s="58"/>
      <c r="AF43" s="58"/>
      <c r="AG43" s="58"/>
    </row>
    <row r="44" spans="1:33" s="56" customFormat="1" ht="102" customHeight="1" x14ac:dyDescent="0.2">
      <c r="A44" s="49">
        <v>7676</v>
      </c>
      <c r="B44" s="16">
        <v>42627</v>
      </c>
      <c r="C44" s="16" t="s">
        <v>114</v>
      </c>
      <c r="D44" s="17" t="s">
        <v>231</v>
      </c>
      <c r="E44" s="47" t="s">
        <v>232</v>
      </c>
      <c r="F44" s="50"/>
      <c r="G44" s="21" t="s">
        <v>233</v>
      </c>
      <c r="H44" s="48" t="s">
        <v>42</v>
      </c>
      <c r="I44" s="22"/>
      <c r="J44" s="22" t="s">
        <v>51</v>
      </c>
      <c r="K44" s="51" t="s">
        <v>234</v>
      </c>
      <c r="L44" s="67" t="s">
        <v>235</v>
      </c>
      <c r="M44" s="22" t="s">
        <v>60</v>
      </c>
      <c r="N44" s="52">
        <v>3</v>
      </c>
      <c r="O44" s="22" t="s">
        <v>236</v>
      </c>
      <c r="P44" s="52">
        <v>2500</v>
      </c>
      <c r="Q44" s="52">
        <v>2500</v>
      </c>
      <c r="R44" s="53">
        <v>2500</v>
      </c>
      <c r="S44" s="52">
        <v>0</v>
      </c>
      <c r="T44" s="52">
        <v>2500</v>
      </c>
      <c r="U44" s="21" t="s">
        <v>237</v>
      </c>
      <c r="V44" s="22" t="s">
        <v>238</v>
      </c>
      <c r="W44" s="22"/>
      <c r="X44" s="22"/>
      <c r="Y44" s="22"/>
      <c r="Z44" s="22"/>
      <c r="AA44" s="54"/>
      <c r="AB44" s="55"/>
      <c r="AC44" s="55"/>
      <c r="AD44" s="55"/>
    </row>
    <row r="45" spans="1:33" s="56" customFormat="1" ht="102" customHeight="1" x14ac:dyDescent="0.2">
      <c r="A45" s="49">
        <v>7675</v>
      </c>
      <c r="B45" s="16">
        <v>42648</v>
      </c>
      <c r="C45" s="16" t="s">
        <v>114</v>
      </c>
      <c r="D45" s="17"/>
      <c r="E45" s="47" t="s">
        <v>239</v>
      </c>
      <c r="F45" s="50"/>
      <c r="G45" s="21" t="s">
        <v>56</v>
      </c>
      <c r="H45" s="48" t="s">
        <v>42</v>
      </c>
      <c r="I45" s="22"/>
      <c r="J45" s="22" t="s">
        <v>51</v>
      </c>
      <c r="K45" s="51" t="s">
        <v>240</v>
      </c>
      <c r="L45" s="72" t="s">
        <v>241</v>
      </c>
      <c r="M45" s="22" t="s">
        <v>60</v>
      </c>
      <c r="N45" s="52">
        <v>160.19999999999999</v>
      </c>
      <c r="O45" s="57">
        <v>11196</v>
      </c>
      <c r="P45" s="52">
        <v>80000</v>
      </c>
      <c r="Q45" s="52">
        <v>80000</v>
      </c>
      <c r="R45" s="53">
        <v>80000</v>
      </c>
      <c r="S45" s="52">
        <v>294.8</v>
      </c>
      <c r="T45" s="52">
        <v>79705.2</v>
      </c>
      <c r="U45" s="21" t="s">
        <v>242</v>
      </c>
      <c r="V45" s="22" t="s">
        <v>243</v>
      </c>
      <c r="W45" s="22"/>
      <c r="X45" s="22"/>
      <c r="Y45" s="22"/>
      <c r="Z45" s="22"/>
      <c r="AA45" s="54"/>
      <c r="AB45" s="55"/>
      <c r="AC45" s="55"/>
      <c r="AD45" s="55"/>
    </row>
    <row r="46" spans="1:33" s="58" customFormat="1" ht="102" customHeight="1" x14ac:dyDescent="0.2">
      <c r="A46" s="49">
        <v>7674</v>
      </c>
      <c r="B46" s="16">
        <v>42663</v>
      </c>
      <c r="C46" s="16" t="s">
        <v>114</v>
      </c>
      <c r="D46" s="17" t="s">
        <v>86</v>
      </c>
      <c r="E46" s="47" t="s">
        <v>244</v>
      </c>
      <c r="F46" s="50"/>
      <c r="G46" s="21" t="s">
        <v>245</v>
      </c>
      <c r="H46" s="48" t="s">
        <v>42</v>
      </c>
      <c r="I46" s="22"/>
      <c r="J46" s="22" t="s">
        <v>153</v>
      </c>
      <c r="K46" s="51" t="s">
        <v>246</v>
      </c>
      <c r="L46" s="73" t="s">
        <v>247</v>
      </c>
      <c r="M46" s="22" t="s">
        <v>60</v>
      </c>
      <c r="N46" s="52">
        <v>27</v>
      </c>
      <c r="O46" s="22" t="s">
        <v>248</v>
      </c>
      <c r="P46" s="52">
        <v>6100</v>
      </c>
      <c r="Q46" s="52">
        <v>6100</v>
      </c>
      <c r="R46" s="53" t="s">
        <v>249</v>
      </c>
      <c r="S46" s="52">
        <v>324.72000000000003</v>
      </c>
      <c r="T46" s="52">
        <v>5975.28</v>
      </c>
      <c r="U46" s="21" t="s">
        <v>250</v>
      </c>
      <c r="V46" s="22" t="s">
        <v>251</v>
      </c>
      <c r="W46" s="22"/>
      <c r="X46" s="22"/>
      <c r="Y46" s="22"/>
      <c r="Z46" s="22" t="s">
        <v>252</v>
      </c>
      <c r="AA46" s="54"/>
      <c r="AB46" s="55"/>
      <c r="AC46" s="55"/>
      <c r="AD46" s="55"/>
      <c r="AE46" s="56"/>
      <c r="AF46" s="56"/>
      <c r="AG46" s="56"/>
    </row>
    <row r="47" spans="1:33" s="56" customFormat="1" ht="102" customHeight="1" x14ac:dyDescent="0.2">
      <c r="A47" s="49">
        <v>7673</v>
      </c>
      <c r="B47" s="16">
        <v>42627</v>
      </c>
      <c r="C47" s="16" t="s">
        <v>114</v>
      </c>
      <c r="D47" s="17"/>
      <c r="E47" s="47" t="s">
        <v>253</v>
      </c>
      <c r="F47" s="50"/>
      <c r="G47" s="21" t="s">
        <v>254</v>
      </c>
      <c r="H47" s="48" t="s">
        <v>255</v>
      </c>
      <c r="I47" s="22"/>
      <c r="J47" s="22" t="s">
        <v>153</v>
      </c>
      <c r="K47" s="51" t="s">
        <v>256</v>
      </c>
      <c r="L47" s="21" t="s">
        <v>257</v>
      </c>
      <c r="M47" s="22" t="s">
        <v>229</v>
      </c>
      <c r="N47" s="52">
        <v>29</v>
      </c>
      <c r="O47" s="57">
        <v>15720</v>
      </c>
      <c r="P47" s="52">
        <v>1500</v>
      </c>
      <c r="Q47" s="52">
        <v>1500</v>
      </c>
      <c r="R47" s="53" t="s">
        <v>258</v>
      </c>
      <c r="S47" s="52">
        <v>265.88</v>
      </c>
      <c r="T47" s="52">
        <f>R47-S47</f>
        <v>1234.1199999999999</v>
      </c>
      <c r="U47" s="21" t="s">
        <v>259</v>
      </c>
      <c r="V47" s="22" t="s">
        <v>260</v>
      </c>
      <c r="W47" s="22"/>
      <c r="X47" s="22"/>
      <c r="Y47" s="22"/>
      <c r="Z47" s="22">
        <v>70601</v>
      </c>
      <c r="AA47" s="54"/>
      <c r="AB47" s="55"/>
      <c r="AC47" s="55"/>
      <c r="AD47" s="55"/>
    </row>
    <row r="48" spans="1:33" s="56" customFormat="1" ht="102" customHeight="1" x14ac:dyDescent="0.2">
      <c r="A48" s="14">
        <v>7672</v>
      </c>
      <c r="B48" s="15">
        <v>42544</v>
      </c>
      <c r="C48" s="16" t="s">
        <v>114</v>
      </c>
      <c r="D48" s="17" t="s">
        <v>261</v>
      </c>
      <c r="E48" s="18"/>
      <c r="F48" s="19"/>
      <c r="G48" s="20" t="s">
        <v>262</v>
      </c>
      <c r="H48" s="21" t="s">
        <v>32</v>
      </c>
      <c r="I48" s="22">
        <v>1936</v>
      </c>
      <c r="J48" s="21" t="s">
        <v>263</v>
      </c>
      <c r="K48" s="23">
        <v>5</v>
      </c>
      <c r="L48" s="74" t="s">
        <v>264</v>
      </c>
      <c r="M48" s="21" t="s">
        <v>229</v>
      </c>
      <c r="N48" s="24"/>
      <c r="O48" s="22"/>
      <c r="P48" s="24">
        <v>3100</v>
      </c>
      <c r="Q48" s="24"/>
      <c r="R48" s="24">
        <v>3100</v>
      </c>
      <c r="S48" s="24"/>
      <c r="T48" s="25">
        <v>3100</v>
      </c>
      <c r="U48" s="21" t="s">
        <v>265</v>
      </c>
      <c r="V48" s="26"/>
      <c r="W48" s="26"/>
      <c r="X48" s="26"/>
      <c r="Y48" s="27"/>
      <c r="Z48" s="26"/>
      <c r="AA48" s="28"/>
      <c r="AB48" s="28"/>
      <c r="AC48" s="28"/>
      <c r="AD48" s="29"/>
      <c r="AE48" s="30"/>
      <c r="AF48" s="30"/>
      <c r="AG48" s="30"/>
    </row>
    <row r="49" spans="1:33" s="56" customFormat="1" ht="102" customHeight="1" x14ac:dyDescent="0.2">
      <c r="A49" s="14">
        <v>7671</v>
      </c>
      <c r="B49" s="15">
        <v>42536</v>
      </c>
      <c r="C49" s="16" t="s">
        <v>114</v>
      </c>
      <c r="D49" s="17"/>
      <c r="E49" s="18"/>
      <c r="F49" s="19"/>
      <c r="G49" s="20" t="s">
        <v>87</v>
      </c>
      <c r="H49" s="21" t="s">
        <v>32</v>
      </c>
      <c r="I49" s="22">
        <v>1929</v>
      </c>
      <c r="J49" s="21" t="s">
        <v>266</v>
      </c>
      <c r="K49" s="23"/>
      <c r="L49" s="74" t="s">
        <v>267</v>
      </c>
      <c r="M49" s="21" t="s">
        <v>229</v>
      </c>
      <c r="N49" s="24"/>
      <c r="O49" s="22"/>
      <c r="P49" s="24">
        <v>2824</v>
      </c>
      <c r="Q49" s="24">
        <v>2824</v>
      </c>
      <c r="R49" s="24">
        <v>2824</v>
      </c>
      <c r="S49" s="24">
        <f>R49-T49</f>
        <v>845.05</v>
      </c>
      <c r="T49" s="25">
        <v>1978.95</v>
      </c>
      <c r="U49" s="21" t="s">
        <v>268</v>
      </c>
      <c r="V49" s="26"/>
      <c r="W49" s="26"/>
      <c r="X49" s="26"/>
      <c r="Y49" s="27"/>
      <c r="Z49" s="26"/>
      <c r="AA49" s="28"/>
      <c r="AB49" s="28"/>
      <c r="AC49" s="28"/>
      <c r="AD49" s="29"/>
      <c r="AE49" s="30"/>
      <c r="AF49" s="30"/>
      <c r="AG49" s="30"/>
    </row>
    <row r="50" spans="1:33" s="56" customFormat="1" ht="102" customHeight="1" x14ac:dyDescent="0.2">
      <c r="A50" s="14">
        <v>7670</v>
      </c>
      <c r="B50" s="15">
        <v>42410</v>
      </c>
      <c r="C50" s="16" t="s">
        <v>269</v>
      </c>
      <c r="D50" s="17"/>
      <c r="E50" s="18"/>
      <c r="F50" s="19"/>
      <c r="G50" s="20" t="s">
        <v>270</v>
      </c>
      <c r="H50" s="21" t="s">
        <v>255</v>
      </c>
      <c r="I50" s="22"/>
      <c r="J50" s="21" t="s">
        <v>153</v>
      </c>
      <c r="K50" s="23">
        <v>40.130000000000003</v>
      </c>
      <c r="L50" s="21" t="s">
        <v>271</v>
      </c>
      <c r="M50" s="21" t="s">
        <v>229</v>
      </c>
      <c r="N50" s="24"/>
      <c r="O50" s="22"/>
      <c r="P50" s="24">
        <v>44143</v>
      </c>
      <c r="Q50" s="24">
        <v>44143</v>
      </c>
      <c r="R50" s="24"/>
      <c r="S50" s="24"/>
      <c r="T50" s="25"/>
      <c r="U50" s="21"/>
      <c r="V50" s="26"/>
      <c r="W50" s="26"/>
      <c r="X50" s="26"/>
      <c r="Y50" s="27"/>
      <c r="Z50" s="26"/>
      <c r="AA50" s="28"/>
      <c r="AB50" s="28"/>
      <c r="AC50" s="28"/>
      <c r="AD50" s="29"/>
      <c r="AE50" s="30"/>
      <c r="AF50" s="30"/>
      <c r="AG50" s="30"/>
    </row>
    <row r="51" spans="1:33" ht="102" customHeight="1" x14ac:dyDescent="0.2">
      <c r="A51" s="31">
        <v>7669</v>
      </c>
      <c r="B51" s="32">
        <v>42347</v>
      </c>
      <c r="C51" s="33" t="s">
        <v>114</v>
      </c>
      <c r="E51" s="35" t="s">
        <v>272</v>
      </c>
      <c r="G51" s="37" t="s">
        <v>233</v>
      </c>
      <c r="H51" s="38" t="s">
        <v>255</v>
      </c>
      <c r="J51" s="38" t="s">
        <v>153</v>
      </c>
      <c r="K51" s="40">
        <v>95</v>
      </c>
      <c r="L51" s="38" t="s">
        <v>273</v>
      </c>
      <c r="M51" s="38" t="s">
        <v>229</v>
      </c>
      <c r="P51" s="41">
        <v>297785</v>
      </c>
      <c r="Q51" s="41">
        <v>297785</v>
      </c>
      <c r="R51" s="41">
        <v>297786</v>
      </c>
      <c r="S51" s="41">
        <v>661.6</v>
      </c>
      <c r="T51" s="42">
        <v>297074.40000000002</v>
      </c>
      <c r="U51" s="38" t="s">
        <v>274</v>
      </c>
    </row>
    <row r="52" spans="1:33" s="30" customFormat="1" ht="102" customHeight="1" x14ac:dyDescent="0.2">
      <c r="A52" s="14">
        <v>7668</v>
      </c>
      <c r="B52" s="15">
        <v>42340</v>
      </c>
      <c r="C52" s="16" t="s">
        <v>114</v>
      </c>
      <c r="D52" s="75" t="s">
        <v>275</v>
      </c>
      <c r="E52" s="18"/>
      <c r="F52" s="19"/>
      <c r="G52" s="20" t="s">
        <v>276</v>
      </c>
      <c r="H52" s="21" t="s">
        <v>255</v>
      </c>
      <c r="I52" s="22"/>
      <c r="J52" s="21" t="s">
        <v>153</v>
      </c>
      <c r="K52" s="23">
        <v>0.47299999999999998</v>
      </c>
      <c r="L52" s="21" t="s">
        <v>277</v>
      </c>
      <c r="M52" s="21" t="s">
        <v>229</v>
      </c>
      <c r="N52" s="24"/>
      <c r="O52" s="22"/>
      <c r="P52" s="24">
        <v>2473</v>
      </c>
      <c r="Q52" s="24">
        <v>2473</v>
      </c>
      <c r="R52" s="24">
        <v>2473</v>
      </c>
      <c r="S52" s="24">
        <v>0</v>
      </c>
      <c r="T52" s="25">
        <v>2473</v>
      </c>
      <c r="U52" s="21" t="s">
        <v>278</v>
      </c>
      <c r="V52" s="26" t="s">
        <v>279</v>
      </c>
      <c r="W52" s="26"/>
      <c r="X52" s="26"/>
      <c r="Y52" s="27"/>
      <c r="Z52" s="26"/>
      <c r="AA52" s="28"/>
      <c r="AB52" s="28"/>
      <c r="AC52" s="28"/>
      <c r="AD52" s="29"/>
    </row>
    <row r="53" spans="1:33" s="30" customFormat="1" ht="102" customHeight="1" x14ac:dyDescent="0.2">
      <c r="A53" s="14">
        <v>7667</v>
      </c>
      <c r="B53" s="15" t="s">
        <v>280</v>
      </c>
      <c r="C53" s="16"/>
      <c r="D53" s="75" t="s">
        <v>275</v>
      </c>
      <c r="E53" s="18"/>
      <c r="F53" s="19"/>
      <c r="G53" s="20" t="s">
        <v>276</v>
      </c>
      <c r="H53" s="21" t="s">
        <v>255</v>
      </c>
      <c r="I53" s="22"/>
      <c r="J53" s="21" t="s">
        <v>153</v>
      </c>
      <c r="K53" s="23">
        <v>0.89600000000000002</v>
      </c>
      <c r="L53" s="21" t="s">
        <v>281</v>
      </c>
      <c r="M53" s="21" t="s">
        <v>229</v>
      </c>
      <c r="N53" s="24"/>
      <c r="O53" s="22"/>
      <c r="P53" s="24">
        <v>4684</v>
      </c>
      <c r="Q53" s="24">
        <v>4684</v>
      </c>
      <c r="R53" s="24">
        <v>4684</v>
      </c>
      <c r="S53" s="24"/>
      <c r="T53" s="25"/>
      <c r="U53" s="21" t="s">
        <v>282</v>
      </c>
      <c r="V53" s="26" t="s">
        <v>283</v>
      </c>
      <c r="W53" s="26"/>
      <c r="X53" s="26"/>
      <c r="Y53" s="27"/>
      <c r="Z53" s="26"/>
      <c r="AA53" s="28"/>
      <c r="AB53" s="28"/>
      <c r="AC53" s="28"/>
      <c r="AD53" s="29"/>
    </row>
    <row r="54" spans="1:33" s="30" customFormat="1" ht="102" customHeight="1" x14ac:dyDescent="0.2">
      <c r="A54" s="14">
        <v>7666</v>
      </c>
      <c r="B54" s="15">
        <v>42354</v>
      </c>
      <c r="C54" s="16" t="s">
        <v>114</v>
      </c>
      <c r="D54" s="75" t="s">
        <v>275</v>
      </c>
      <c r="E54" s="18"/>
      <c r="F54" s="19"/>
      <c r="G54" s="20" t="s">
        <v>276</v>
      </c>
      <c r="H54" s="21" t="s">
        <v>255</v>
      </c>
      <c r="I54" s="22"/>
      <c r="J54" s="21" t="s">
        <v>153</v>
      </c>
      <c r="K54" s="23">
        <v>1.171</v>
      </c>
      <c r="L54" s="21" t="s">
        <v>284</v>
      </c>
      <c r="M54" s="21" t="s">
        <v>229</v>
      </c>
      <c r="N54" s="24"/>
      <c r="O54" s="22"/>
      <c r="P54" s="24">
        <v>6121</v>
      </c>
      <c r="Q54" s="24">
        <v>6121</v>
      </c>
      <c r="R54" s="24">
        <v>6121</v>
      </c>
      <c r="S54" s="24"/>
      <c r="T54" s="25">
        <v>6121</v>
      </c>
      <c r="U54" s="21" t="s">
        <v>285</v>
      </c>
      <c r="V54" s="26" t="s">
        <v>286</v>
      </c>
      <c r="W54" s="26"/>
      <c r="X54" s="26"/>
      <c r="Y54" s="27"/>
      <c r="Z54" s="26"/>
      <c r="AA54" s="28"/>
      <c r="AB54" s="28"/>
      <c r="AC54" s="28"/>
      <c r="AD54" s="29"/>
    </row>
    <row r="55" spans="1:33" s="30" customFormat="1" ht="102" customHeight="1" x14ac:dyDescent="0.2">
      <c r="A55" s="14">
        <v>7665</v>
      </c>
      <c r="B55" s="15">
        <v>42340</v>
      </c>
      <c r="C55" s="16" t="s">
        <v>114</v>
      </c>
      <c r="D55" s="75" t="s">
        <v>275</v>
      </c>
      <c r="E55" s="18"/>
      <c r="F55" s="19"/>
      <c r="G55" s="20" t="s">
        <v>276</v>
      </c>
      <c r="H55" s="21" t="s">
        <v>255</v>
      </c>
      <c r="I55" s="22"/>
      <c r="J55" s="21" t="s">
        <v>153</v>
      </c>
      <c r="K55" s="23">
        <v>1.4530000000000001</v>
      </c>
      <c r="L55" s="21" t="s">
        <v>287</v>
      </c>
      <c r="M55" s="21" t="s">
        <v>229</v>
      </c>
      <c r="N55" s="24"/>
      <c r="O55" s="22"/>
      <c r="P55" s="24">
        <v>7595</v>
      </c>
      <c r="Q55" s="24">
        <v>7595</v>
      </c>
      <c r="R55" s="24">
        <v>7595</v>
      </c>
      <c r="S55" s="24">
        <v>0</v>
      </c>
      <c r="T55" s="25">
        <v>7595</v>
      </c>
      <c r="U55" s="21" t="s">
        <v>288</v>
      </c>
      <c r="V55" s="26" t="s">
        <v>289</v>
      </c>
      <c r="W55" s="26"/>
      <c r="X55" s="26"/>
      <c r="Y55" s="27"/>
      <c r="Z55" s="26"/>
      <c r="AA55" s="28"/>
      <c r="AB55" s="28"/>
      <c r="AC55" s="28"/>
      <c r="AD55" s="29"/>
    </row>
    <row r="56" spans="1:33" s="30" customFormat="1" ht="102" customHeight="1" x14ac:dyDescent="0.2">
      <c r="A56" s="14">
        <v>7664</v>
      </c>
      <c r="B56" s="15">
        <v>42340</v>
      </c>
      <c r="C56" s="16" t="s">
        <v>114</v>
      </c>
      <c r="D56" s="75" t="s">
        <v>275</v>
      </c>
      <c r="E56" s="18"/>
      <c r="F56" s="19"/>
      <c r="G56" s="20" t="s">
        <v>276</v>
      </c>
      <c r="H56" s="21" t="s">
        <v>255</v>
      </c>
      <c r="I56" s="22"/>
      <c r="J56" s="21" t="s">
        <v>153</v>
      </c>
      <c r="K56" s="23">
        <v>1.75</v>
      </c>
      <c r="L56" s="21" t="s">
        <v>290</v>
      </c>
      <c r="M56" s="21" t="s">
        <v>229</v>
      </c>
      <c r="N56" s="24"/>
      <c r="O56" s="22"/>
      <c r="P56" s="24">
        <v>9148</v>
      </c>
      <c r="Q56" s="24">
        <v>9148</v>
      </c>
      <c r="R56" s="24">
        <v>9148</v>
      </c>
      <c r="S56" s="24">
        <v>0</v>
      </c>
      <c r="T56" s="25">
        <v>9148</v>
      </c>
      <c r="U56" s="21" t="s">
        <v>291</v>
      </c>
      <c r="V56" s="26" t="s">
        <v>292</v>
      </c>
      <c r="W56" s="26"/>
      <c r="X56" s="26"/>
      <c r="Y56" s="27"/>
      <c r="Z56" s="26"/>
      <c r="AA56" s="28"/>
      <c r="AB56" s="28"/>
      <c r="AC56" s="28"/>
      <c r="AD56" s="29"/>
    </row>
    <row r="57" spans="1:33" s="30" customFormat="1" ht="102" customHeight="1" x14ac:dyDescent="0.2">
      <c r="A57" s="14">
        <v>7663</v>
      </c>
      <c r="B57" s="15">
        <v>42340</v>
      </c>
      <c r="C57" s="16" t="s">
        <v>114</v>
      </c>
      <c r="D57" s="75" t="s">
        <v>275</v>
      </c>
      <c r="E57" s="18"/>
      <c r="F57" s="19"/>
      <c r="G57" s="20" t="s">
        <v>276</v>
      </c>
      <c r="H57" s="21" t="s">
        <v>255</v>
      </c>
      <c r="I57" s="22"/>
      <c r="J57" s="21" t="s">
        <v>153</v>
      </c>
      <c r="K57" s="23">
        <v>3.2309999999999999</v>
      </c>
      <c r="L57" s="21" t="s">
        <v>293</v>
      </c>
      <c r="M57" s="21" t="s">
        <v>229</v>
      </c>
      <c r="N57" s="24"/>
      <c r="O57" s="22"/>
      <c r="P57" s="24">
        <v>16889</v>
      </c>
      <c r="Q57" s="24">
        <v>16889</v>
      </c>
      <c r="R57" s="24">
        <v>16889</v>
      </c>
      <c r="S57" s="24">
        <v>0</v>
      </c>
      <c r="T57" s="25">
        <v>16889</v>
      </c>
      <c r="U57" s="21" t="s">
        <v>294</v>
      </c>
      <c r="V57" s="26" t="s">
        <v>295</v>
      </c>
      <c r="W57" s="26"/>
      <c r="X57" s="26"/>
      <c r="Y57" s="27"/>
      <c r="Z57" s="26"/>
      <c r="AA57" s="28"/>
      <c r="AB57" s="28"/>
      <c r="AC57" s="28"/>
      <c r="AD57" s="29"/>
    </row>
    <row r="58" spans="1:33" s="30" customFormat="1" ht="102" customHeight="1" x14ac:dyDescent="0.2">
      <c r="A58" s="14">
        <v>7662</v>
      </c>
      <c r="B58" s="15">
        <v>42340</v>
      </c>
      <c r="C58" s="16" t="s">
        <v>114</v>
      </c>
      <c r="D58" s="75" t="s">
        <v>275</v>
      </c>
      <c r="E58" s="18"/>
      <c r="F58" s="19"/>
      <c r="G58" s="20" t="s">
        <v>276</v>
      </c>
      <c r="H58" s="21" t="s">
        <v>255</v>
      </c>
      <c r="I58" s="22"/>
      <c r="J58" s="21" t="s">
        <v>153</v>
      </c>
      <c r="K58" s="23">
        <v>3.927</v>
      </c>
      <c r="L58" s="21" t="s">
        <v>296</v>
      </c>
      <c r="M58" s="21" t="s">
        <v>229</v>
      </c>
      <c r="N58" s="24"/>
      <c r="O58" s="22"/>
      <c r="P58" s="24">
        <v>20543</v>
      </c>
      <c r="Q58" s="24">
        <v>20543</v>
      </c>
      <c r="R58" s="24">
        <v>20543</v>
      </c>
      <c r="S58" s="24"/>
      <c r="T58" s="25">
        <v>20543</v>
      </c>
      <c r="U58" s="21" t="s">
        <v>297</v>
      </c>
      <c r="V58" s="26" t="s">
        <v>298</v>
      </c>
      <c r="W58" s="26"/>
      <c r="X58" s="26"/>
      <c r="Y58" s="27"/>
      <c r="Z58" s="26"/>
      <c r="AA58" s="28"/>
      <c r="AB58" s="28"/>
      <c r="AC58" s="28"/>
      <c r="AD58" s="29"/>
    </row>
    <row r="59" spans="1:33" s="30" customFormat="1" ht="102" customHeight="1" x14ac:dyDescent="0.2">
      <c r="A59" s="14">
        <v>7661</v>
      </c>
      <c r="B59" s="15">
        <v>42340</v>
      </c>
      <c r="C59" s="16" t="s">
        <v>114</v>
      </c>
      <c r="D59" s="75" t="s">
        <v>275</v>
      </c>
      <c r="E59" s="18"/>
      <c r="F59" s="19"/>
      <c r="G59" s="20" t="s">
        <v>276</v>
      </c>
      <c r="H59" s="21" t="s">
        <v>255</v>
      </c>
      <c r="I59" s="22"/>
      <c r="J59" s="21" t="s">
        <v>153</v>
      </c>
      <c r="K59" s="23">
        <v>1.73</v>
      </c>
      <c r="L59" s="21" t="s">
        <v>299</v>
      </c>
      <c r="M59" s="21" t="s">
        <v>229</v>
      </c>
      <c r="N59" s="24"/>
      <c r="O59" s="22"/>
      <c r="P59" s="24">
        <v>9043</v>
      </c>
      <c r="Q59" s="24">
        <v>9043</v>
      </c>
      <c r="R59" s="24">
        <v>9043</v>
      </c>
      <c r="S59" s="24">
        <v>0</v>
      </c>
      <c r="T59" s="25">
        <v>9043</v>
      </c>
      <c r="U59" s="21" t="s">
        <v>300</v>
      </c>
      <c r="V59" s="26" t="s">
        <v>301</v>
      </c>
      <c r="W59" s="26"/>
      <c r="X59" s="26"/>
      <c r="Y59" s="27"/>
      <c r="Z59" s="26"/>
      <c r="AA59" s="28"/>
      <c r="AB59" s="28"/>
      <c r="AC59" s="28"/>
      <c r="AD59" s="29"/>
    </row>
    <row r="60" spans="1:33" s="30" customFormat="1" ht="102" customHeight="1" x14ac:dyDescent="0.2">
      <c r="A60" s="14">
        <v>7660</v>
      </c>
      <c r="B60" s="15">
        <v>42354</v>
      </c>
      <c r="C60" s="16" t="s">
        <v>114</v>
      </c>
      <c r="D60" s="75" t="s">
        <v>275</v>
      </c>
      <c r="E60" s="18"/>
      <c r="F60" s="19"/>
      <c r="G60" s="20" t="s">
        <v>276</v>
      </c>
      <c r="H60" s="21" t="s">
        <v>255</v>
      </c>
      <c r="I60" s="22"/>
      <c r="J60" s="21" t="s">
        <v>153</v>
      </c>
      <c r="K60" s="23">
        <v>1.6040000000000001</v>
      </c>
      <c r="L60" s="21" t="s">
        <v>302</v>
      </c>
      <c r="M60" s="21" t="s">
        <v>229</v>
      </c>
      <c r="N60" s="24"/>
      <c r="O60" s="22"/>
      <c r="P60" s="24">
        <v>8385</v>
      </c>
      <c r="Q60" s="24">
        <v>8385</v>
      </c>
      <c r="R60" s="24">
        <v>8385</v>
      </c>
      <c r="S60" s="24"/>
      <c r="T60" s="25">
        <v>8385</v>
      </c>
      <c r="U60" s="21" t="s">
        <v>303</v>
      </c>
      <c r="V60" s="26" t="s">
        <v>304</v>
      </c>
      <c r="W60" s="26"/>
      <c r="X60" s="26"/>
      <c r="Y60" s="27"/>
      <c r="Z60" s="26"/>
      <c r="AA60" s="28"/>
      <c r="AB60" s="28"/>
      <c r="AC60" s="28"/>
      <c r="AD60" s="29"/>
    </row>
    <row r="61" spans="1:33" s="30" customFormat="1" ht="102" customHeight="1" x14ac:dyDescent="0.2">
      <c r="A61" s="14">
        <v>7659</v>
      </c>
      <c r="B61" s="15">
        <v>42340</v>
      </c>
      <c r="C61" s="16" t="s">
        <v>114</v>
      </c>
      <c r="D61" s="75" t="s">
        <v>275</v>
      </c>
      <c r="E61" s="18"/>
      <c r="F61" s="19"/>
      <c r="G61" s="20" t="s">
        <v>276</v>
      </c>
      <c r="H61" s="21" t="s">
        <v>255</v>
      </c>
      <c r="I61" s="22"/>
      <c r="J61" s="21" t="s">
        <v>153</v>
      </c>
      <c r="K61" s="23">
        <v>1.3080000000000001</v>
      </c>
      <c r="L61" s="21" t="s">
        <v>305</v>
      </c>
      <c r="M61" s="21" t="s">
        <v>229</v>
      </c>
      <c r="N61" s="24"/>
      <c r="O61" s="22"/>
      <c r="P61" s="24">
        <v>5426</v>
      </c>
      <c r="Q61" s="24">
        <v>5426</v>
      </c>
      <c r="R61" s="24">
        <v>5426</v>
      </c>
      <c r="S61" s="24">
        <v>0</v>
      </c>
      <c r="T61" s="25">
        <v>5426</v>
      </c>
      <c r="U61" s="21" t="s">
        <v>306</v>
      </c>
      <c r="V61" s="26" t="s">
        <v>307</v>
      </c>
      <c r="W61" s="26"/>
      <c r="X61" s="26"/>
      <c r="Y61" s="27"/>
      <c r="Z61" s="26"/>
      <c r="AA61" s="28"/>
      <c r="AB61" s="28"/>
      <c r="AC61" s="28"/>
      <c r="AD61" s="29"/>
    </row>
    <row r="62" spans="1:33" s="30" customFormat="1" ht="102" customHeight="1" x14ac:dyDescent="0.2">
      <c r="A62" s="14">
        <v>7658</v>
      </c>
      <c r="B62" s="15">
        <v>42354</v>
      </c>
      <c r="C62" s="16" t="s">
        <v>114</v>
      </c>
      <c r="D62" s="75" t="s">
        <v>275</v>
      </c>
      <c r="E62" s="18"/>
      <c r="F62" s="19"/>
      <c r="G62" s="20" t="s">
        <v>276</v>
      </c>
      <c r="H62" s="21" t="s">
        <v>255</v>
      </c>
      <c r="I62" s="22"/>
      <c r="J62" s="21" t="s">
        <v>153</v>
      </c>
      <c r="K62" s="23">
        <v>1.6359999999999999</v>
      </c>
      <c r="L62" s="21" t="s">
        <v>308</v>
      </c>
      <c r="M62" s="21" t="s">
        <v>229</v>
      </c>
      <c r="N62" s="24"/>
      <c r="O62" s="22"/>
      <c r="P62" s="24">
        <v>8552</v>
      </c>
      <c r="Q62" s="24">
        <v>8552</v>
      </c>
      <c r="R62" s="24">
        <v>8552</v>
      </c>
      <c r="S62" s="24"/>
      <c r="T62" s="25">
        <v>8552</v>
      </c>
      <c r="U62" s="21" t="s">
        <v>309</v>
      </c>
      <c r="V62" s="26" t="s">
        <v>310</v>
      </c>
      <c r="W62" s="26"/>
      <c r="X62" s="26"/>
      <c r="Y62" s="27"/>
      <c r="Z62" s="26"/>
      <c r="AA62" s="28"/>
      <c r="AB62" s="28"/>
      <c r="AC62" s="28"/>
      <c r="AD62" s="29"/>
    </row>
    <row r="63" spans="1:33" s="30" customFormat="1" ht="102" customHeight="1" x14ac:dyDescent="0.2">
      <c r="A63" s="14">
        <v>7657</v>
      </c>
      <c r="B63" s="15">
        <v>42354</v>
      </c>
      <c r="C63" s="16" t="s">
        <v>114</v>
      </c>
      <c r="D63" s="75" t="s">
        <v>275</v>
      </c>
      <c r="E63" s="18"/>
      <c r="F63" s="19"/>
      <c r="G63" s="20" t="s">
        <v>276</v>
      </c>
      <c r="H63" s="21" t="s">
        <v>255</v>
      </c>
      <c r="I63" s="22"/>
      <c r="J63" s="21" t="s">
        <v>153</v>
      </c>
      <c r="K63" s="23">
        <v>1.3120000000000001</v>
      </c>
      <c r="L63" s="21" t="s">
        <v>311</v>
      </c>
      <c r="M63" s="21" t="s">
        <v>229</v>
      </c>
      <c r="N63" s="24"/>
      <c r="O63" s="22"/>
      <c r="P63" s="24">
        <v>6858</v>
      </c>
      <c r="Q63" s="24">
        <v>6858</v>
      </c>
      <c r="R63" s="24">
        <v>6858</v>
      </c>
      <c r="S63" s="24"/>
      <c r="T63" s="25">
        <v>6858</v>
      </c>
      <c r="U63" s="21" t="s">
        <v>312</v>
      </c>
      <c r="V63" s="26" t="s">
        <v>313</v>
      </c>
      <c r="W63" s="26"/>
      <c r="X63" s="26"/>
      <c r="Y63" s="27"/>
      <c r="Z63" s="26"/>
      <c r="AA63" s="28"/>
      <c r="AB63" s="28"/>
      <c r="AC63" s="28"/>
      <c r="AD63" s="29"/>
    </row>
    <row r="64" spans="1:33" s="30" customFormat="1" ht="102" customHeight="1" x14ac:dyDescent="0.2">
      <c r="A64" s="14">
        <v>7656</v>
      </c>
      <c r="B64" s="15">
        <v>42291</v>
      </c>
      <c r="C64" s="16" t="s">
        <v>114</v>
      </c>
      <c r="D64" s="75" t="s">
        <v>275</v>
      </c>
      <c r="E64" s="18"/>
      <c r="F64" s="19"/>
      <c r="G64" s="20" t="s">
        <v>276</v>
      </c>
      <c r="H64" s="21" t="s">
        <v>255</v>
      </c>
      <c r="I64" s="22"/>
      <c r="J64" s="21" t="s">
        <v>153</v>
      </c>
      <c r="K64" s="23">
        <v>1.89</v>
      </c>
      <c r="L64" s="21" t="s">
        <v>314</v>
      </c>
      <c r="M64" s="21" t="s">
        <v>229</v>
      </c>
      <c r="N64" s="24"/>
      <c r="O64" s="22"/>
      <c r="P64" s="24">
        <v>4618.2299999999996</v>
      </c>
      <c r="Q64" s="24">
        <v>4618.2299999999996</v>
      </c>
      <c r="R64" s="24">
        <v>4618.2299999999996</v>
      </c>
      <c r="S64" s="24">
        <v>0</v>
      </c>
      <c r="T64" s="25">
        <v>4618</v>
      </c>
      <c r="U64" s="21" t="s">
        <v>315</v>
      </c>
      <c r="V64" s="26" t="s">
        <v>316</v>
      </c>
      <c r="W64" s="26"/>
      <c r="X64" s="26"/>
      <c r="Y64" s="27"/>
      <c r="Z64" s="26"/>
      <c r="AA64" s="28"/>
      <c r="AB64" s="28"/>
      <c r="AC64" s="28"/>
      <c r="AD64" s="29"/>
    </row>
    <row r="65" spans="1:33" s="30" customFormat="1" ht="102" customHeight="1" x14ac:dyDescent="0.2">
      <c r="A65" s="14">
        <v>7655</v>
      </c>
      <c r="B65" s="15">
        <v>42383</v>
      </c>
      <c r="C65" s="16" t="s">
        <v>269</v>
      </c>
      <c r="D65" s="17"/>
      <c r="E65" s="76"/>
      <c r="F65" s="19"/>
      <c r="G65" s="20" t="s">
        <v>245</v>
      </c>
      <c r="H65" s="21" t="s">
        <v>255</v>
      </c>
      <c r="I65" s="22"/>
      <c r="J65" s="21" t="s">
        <v>153</v>
      </c>
      <c r="K65" s="23">
        <v>27</v>
      </c>
      <c r="L65" s="21" t="s">
        <v>317</v>
      </c>
      <c r="M65" s="21" t="s">
        <v>229</v>
      </c>
      <c r="N65" s="24"/>
      <c r="O65" s="57"/>
      <c r="P65" s="24">
        <v>6100</v>
      </c>
      <c r="Q65" s="24">
        <v>6100</v>
      </c>
      <c r="R65" s="24">
        <v>6300</v>
      </c>
      <c r="S65" s="24">
        <v>310.06</v>
      </c>
      <c r="T65" s="25">
        <v>5989.94</v>
      </c>
      <c r="U65" s="21" t="s">
        <v>318</v>
      </c>
      <c r="V65" s="26" t="s">
        <v>319</v>
      </c>
      <c r="W65" s="26"/>
      <c r="X65" s="26" t="s">
        <v>320</v>
      </c>
      <c r="Y65" s="27"/>
      <c r="Z65" s="26"/>
      <c r="AA65" s="28"/>
      <c r="AB65" s="28"/>
      <c r="AC65" s="28"/>
      <c r="AD65" s="29"/>
    </row>
    <row r="66" spans="1:33" s="30" customFormat="1" ht="102" customHeight="1" x14ac:dyDescent="0.2">
      <c r="A66" s="49">
        <v>7654</v>
      </c>
      <c r="B66" s="16">
        <v>42179</v>
      </c>
      <c r="C66" s="77" t="s">
        <v>321</v>
      </c>
      <c r="D66" s="78"/>
      <c r="E66" s="76" t="s">
        <v>322</v>
      </c>
      <c r="F66" s="79"/>
      <c r="G66" s="21" t="s">
        <v>323</v>
      </c>
      <c r="H66" s="48" t="s">
        <v>324</v>
      </c>
      <c r="I66" s="22"/>
      <c r="J66" s="21" t="s">
        <v>325</v>
      </c>
      <c r="K66" s="51">
        <v>6.86</v>
      </c>
      <c r="L66" s="21" t="s">
        <v>326</v>
      </c>
      <c r="M66" s="21" t="s">
        <v>327</v>
      </c>
      <c r="N66" s="52">
        <v>2187</v>
      </c>
      <c r="O66" s="57">
        <v>23785</v>
      </c>
      <c r="P66" s="80">
        <v>79000</v>
      </c>
      <c r="Q66" s="52">
        <v>79000</v>
      </c>
      <c r="R66" s="53"/>
      <c r="S66" s="52"/>
      <c r="T66" s="81"/>
      <c r="U66" s="21"/>
      <c r="V66" s="21"/>
      <c r="W66" s="21"/>
      <c r="X66" s="21"/>
      <c r="Y66" s="21"/>
      <c r="Z66" s="21"/>
      <c r="AA66" s="28"/>
      <c r="AB66" s="28"/>
      <c r="AC66" s="28"/>
      <c r="AD66" s="82"/>
    </row>
    <row r="67" spans="1:33" s="30" customFormat="1" ht="102" customHeight="1" x14ac:dyDescent="0.2">
      <c r="A67" s="49">
        <v>7653</v>
      </c>
      <c r="B67" s="16">
        <v>42165</v>
      </c>
      <c r="C67" s="77" t="s">
        <v>328</v>
      </c>
      <c r="D67" s="17"/>
      <c r="E67" s="76" t="s">
        <v>159</v>
      </c>
      <c r="F67" s="79"/>
      <c r="G67" s="21" t="s">
        <v>329</v>
      </c>
      <c r="H67" s="48" t="s">
        <v>324</v>
      </c>
      <c r="I67" s="22"/>
      <c r="J67" s="21" t="s">
        <v>330</v>
      </c>
      <c r="K67" s="51">
        <v>6.0060000000000002</v>
      </c>
      <c r="L67" s="21" t="s">
        <v>331</v>
      </c>
      <c r="M67" s="21" t="s">
        <v>229</v>
      </c>
      <c r="N67" s="52">
        <v>14000</v>
      </c>
      <c r="O67" s="57">
        <v>27913</v>
      </c>
      <c r="P67" s="52">
        <v>650000</v>
      </c>
      <c r="Q67" s="52"/>
      <c r="R67" s="53"/>
      <c r="S67" s="52"/>
      <c r="T67" s="81"/>
      <c r="U67" s="21"/>
      <c r="V67" s="22"/>
      <c r="W67" s="22"/>
      <c r="X67" s="22"/>
      <c r="Y67" s="22"/>
      <c r="Z67" s="22"/>
      <c r="AA67" s="83"/>
      <c r="AB67" s="84"/>
      <c r="AC67" s="84"/>
      <c r="AD67" s="85"/>
      <c r="AE67" s="86"/>
      <c r="AF67" s="86"/>
      <c r="AG67" s="86"/>
    </row>
    <row r="68" spans="1:33" s="30" customFormat="1" ht="102" customHeight="1" x14ac:dyDescent="0.2">
      <c r="A68" s="49">
        <v>7652</v>
      </c>
      <c r="B68" s="16">
        <v>42179</v>
      </c>
      <c r="C68" s="87" t="s">
        <v>40</v>
      </c>
      <c r="D68" s="17"/>
      <c r="E68" s="76" t="s">
        <v>332</v>
      </c>
      <c r="F68" s="79"/>
      <c r="G68" s="21" t="s">
        <v>119</v>
      </c>
      <c r="H68" s="48" t="s">
        <v>324</v>
      </c>
      <c r="I68" s="22"/>
      <c r="J68" s="21" t="s">
        <v>333</v>
      </c>
      <c r="K68" s="51">
        <v>5.46</v>
      </c>
      <c r="L68" s="21" t="s">
        <v>334</v>
      </c>
      <c r="M68" s="21" t="s">
        <v>335</v>
      </c>
      <c r="N68" s="62">
        <v>14000</v>
      </c>
      <c r="O68" s="57">
        <v>27908</v>
      </c>
      <c r="P68" s="52">
        <v>536200</v>
      </c>
      <c r="Q68" s="62">
        <v>536200</v>
      </c>
      <c r="R68" s="66">
        <v>536200</v>
      </c>
      <c r="S68" s="62">
        <v>31810</v>
      </c>
      <c r="T68" s="81">
        <f>R68-S68</f>
        <v>504390</v>
      </c>
      <c r="U68" s="21" t="s">
        <v>336</v>
      </c>
      <c r="V68" s="22" t="s">
        <v>337</v>
      </c>
      <c r="W68" s="22"/>
      <c r="X68" s="22" t="s">
        <v>338</v>
      </c>
      <c r="Y68" s="22"/>
      <c r="Z68" s="22"/>
      <c r="AA68" s="83"/>
      <c r="AB68" s="84"/>
      <c r="AC68" s="84"/>
      <c r="AD68" s="88"/>
    </row>
    <row r="69" spans="1:33" s="30" customFormat="1" ht="102" customHeight="1" x14ac:dyDescent="0.2">
      <c r="A69" s="49">
        <v>7651</v>
      </c>
      <c r="B69" s="16"/>
      <c r="C69" s="89" t="s">
        <v>339</v>
      </c>
      <c r="D69" s="90"/>
      <c r="E69" s="76" t="s">
        <v>340</v>
      </c>
      <c r="F69" s="79"/>
      <c r="G69" s="21" t="s">
        <v>341</v>
      </c>
      <c r="H69" s="48" t="s">
        <v>324</v>
      </c>
      <c r="I69" s="22"/>
      <c r="J69" s="21" t="s">
        <v>153</v>
      </c>
      <c r="K69" s="51">
        <v>80.36</v>
      </c>
      <c r="L69" s="21" t="s">
        <v>342</v>
      </c>
      <c r="M69" s="21" t="s">
        <v>229</v>
      </c>
      <c r="N69" s="52"/>
      <c r="O69" s="22"/>
      <c r="P69" s="52"/>
      <c r="Q69" s="52"/>
      <c r="R69" s="53"/>
      <c r="S69" s="52"/>
      <c r="T69" s="52"/>
      <c r="U69" s="21" t="s">
        <v>343</v>
      </c>
      <c r="V69" s="22"/>
      <c r="W69" s="22"/>
      <c r="X69" s="22"/>
      <c r="Y69" s="22"/>
      <c r="Z69" s="22"/>
      <c r="AA69" s="54"/>
      <c r="AB69" s="55"/>
      <c r="AC69" s="55"/>
      <c r="AD69" s="55"/>
    </row>
    <row r="70" spans="1:33" s="30" customFormat="1" ht="102" customHeight="1" x14ac:dyDescent="0.2">
      <c r="A70" s="49">
        <v>7650</v>
      </c>
      <c r="B70" s="16">
        <v>42137</v>
      </c>
      <c r="C70" s="16" t="s">
        <v>114</v>
      </c>
      <c r="D70" s="91"/>
      <c r="E70" s="76" t="s">
        <v>344</v>
      </c>
      <c r="F70" s="79"/>
      <c r="G70" s="21" t="s">
        <v>345</v>
      </c>
      <c r="H70" s="48" t="s">
        <v>324</v>
      </c>
      <c r="I70" s="22"/>
      <c r="J70" s="21" t="s">
        <v>346</v>
      </c>
      <c r="K70" s="51">
        <v>1.0449999999999999</v>
      </c>
      <c r="L70" s="21" t="s">
        <v>347</v>
      </c>
      <c r="M70" s="21" t="s">
        <v>348</v>
      </c>
      <c r="N70" s="81">
        <v>2090</v>
      </c>
      <c r="O70" s="92">
        <v>27458</v>
      </c>
      <c r="P70" s="52">
        <v>5400</v>
      </c>
      <c r="Q70" s="52">
        <v>5400</v>
      </c>
      <c r="R70" s="53">
        <v>6200</v>
      </c>
      <c r="S70" s="52">
        <f>R70-T70</f>
        <v>421.72000000000025</v>
      </c>
      <c r="T70" s="81">
        <v>5778.28</v>
      </c>
      <c r="U70" s="21"/>
      <c r="V70" s="22"/>
      <c r="W70" s="93"/>
      <c r="X70" s="93"/>
      <c r="Y70" s="93"/>
      <c r="Z70" s="93"/>
      <c r="AA70" s="94"/>
      <c r="AB70" s="95"/>
      <c r="AC70" s="95"/>
      <c r="AD70" s="96"/>
      <c r="AE70" s="86"/>
      <c r="AF70" s="86"/>
      <c r="AG70" s="86"/>
    </row>
    <row r="71" spans="1:33" s="30" customFormat="1" ht="102" customHeight="1" x14ac:dyDescent="0.2">
      <c r="A71" s="49">
        <v>7649</v>
      </c>
      <c r="B71" s="16">
        <v>42130</v>
      </c>
      <c r="C71" s="16" t="s">
        <v>114</v>
      </c>
      <c r="D71" s="75"/>
      <c r="E71" s="76" t="s">
        <v>349</v>
      </c>
      <c r="F71" s="79"/>
      <c r="G71" s="21" t="s">
        <v>350</v>
      </c>
      <c r="H71" s="48" t="s">
        <v>255</v>
      </c>
      <c r="I71" s="22"/>
      <c r="J71" s="21" t="s">
        <v>351</v>
      </c>
      <c r="K71" s="51">
        <v>4.62</v>
      </c>
      <c r="L71" s="21" t="s">
        <v>352</v>
      </c>
      <c r="M71" s="21" t="s">
        <v>353</v>
      </c>
      <c r="N71" s="52"/>
      <c r="O71" s="57"/>
      <c r="P71" s="52"/>
      <c r="Q71" s="52"/>
      <c r="R71" s="53"/>
      <c r="S71" s="52"/>
      <c r="T71" s="81"/>
      <c r="U71" s="21"/>
      <c r="V71" s="21"/>
      <c r="W71" s="22"/>
      <c r="X71" s="22"/>
      <c r="Y71" s="22"/>
      <c r="Z71" s="22"/>
      <c r="AA71" s="54"/>
      <c r="AB71" s="55"/>
      <c r="AC71" s="55"/>
      <c r="AD71" s="55"/>
      <c r="AE71" s="86"/>
      <c r="AF71" s="86"/>
      <c r="AG71" s="86"/>
    </row>
    <row r="72" spans="1:33" s="30" customFormat="1" ht="102" customHeight="1" x14ac:dyDescent="0.2">
      <c r="A72" s="49">
        <v>7648</v>
      </c>
      <c r="B72" s="16">
        <v>42123</v>
      </c>
      <c r="C72" s="16" t="s">
        <v>114</v>
      </c>
      <c r="D72" s="17"/>
      <c r="E72" s="76" t="s">
        <v>354</v>
      </c>
      <c r="F72" s="79"/>
      <c r="G72" s="21" t="s">
        <v>345</v>
      </c>
      <c r="H72" s="48" t="s">
        <v>324</v>
      </c>
      <c r="I72" s="57"/>
      <c r="J72" s="21" t="s">
        <v>346</v>
      </c>
      <c r="K72" s="51">
        <v>1</v>
      </c>
      <c r="L72" s="21" t="s">
        <v>355</v>
      </c>
      <c r="M72" s="21" t="s">
        <v>229</v>
      </c>
      <c r="N72" s="52">
        <v>0</v>
      </c>
      <c r="O72" s="57">
        <v>17358</v>
      </c>
      <c r="P72" s="52">
        <v>1600</v>
      </c>
      <c r="Q72" s="97">
        <v>1600</v>
      </c>
      <c r="R72" s="53">
        <v>13000</v>
      </c>
      <c r="S72" s="52">
        <f>R72-T72</f>
        <v>665.79999999999927</v>
      </c>
      <c r="T72" s="81">
        <v>12334.2</v>
      </c>
      <c r="U72" s="21"/>
      <c r="V72" s="22"/>
      <c r="W72" s="21"/>
      <c r="X72" s="21"/>
      <c r="Y72" s="21"/>
      <c r="Z72" s="21"/>
      <c r="AA72" s="54"/>
      <c r="AB72" s="55"/>
      <c r="AC72" s="55"/>
      <c r="AD72" s="98"/>
      <c r="AE72" s="56"/>
      <c r="AF72" s="56"/>
      <c r="AG72" s="56"/>
    </row>
    <row r="73" spans="1:33" s="30" customFormat="1" ht="102" customHeight="1" x14ac:dyDescent="0.2">
      <c r="A73" s="49">
        <v>7647</v>
      </c>
      <c r="B73" s="16">
        <v>42116</v>
      </c>
      <c r="C73" s="16" t="s">
        <v>114</v>
      </c>
      <c r="D73" s="17"/>
      <c r="E73" s="76" t="s">
        <v>356</v>
      </c>
      <c r="F73" s="79"/>
      <c r="G73" s="21" t="s">
        <v>357</v>
      </c>
      <c r="H73" s="48" t="s">
        <v>324</v>
      </c>
      <c r="I73" s="22"/>
      <c r="J73" s="21" t="s">
        <v>358</v>
      </c>
      <c r="K73" s="51">
        <v>2.5099999999999998</v>
      </c>
      <c r="L73" s="21" t="s">
        <v>359</v>
      </c>
      <c r="M73" s="21" t="s">
        <v>360</v>
      </c>
      <c r="N73" s="52"/>
      <c r="O73" s="22"/>
      <c r="P73" s="52">
        <v>18000</v>
      </c>
      <c r="Q73" s="97">
        <v>18000</v>
      </c>
      <c r="R73" s="53">
        <v>27100</v>
      </c>
      <c r="S73" s="52">
        <f>R73-T73</f>
        <v>353.08000000000175</v>
      </c>
      <c r="T73" s="81">
        <v>26746.92</v>
      </c>
      <c r="U73" s="21"/>
      <c r="V73" s="22"/>
      <c r="W73" s="99"/>
      <c r="X73" s="99"/>
      <c r="Y73" s="99"/>
      <c r="Z73" s="99"/>
      <c r="AA73" s="83"/>
      <c r="AB73" s="84"/>
      <c r="AC73" s="84"/>
      <c r="AD73" s="100"/>
      <c r="AE73" s="86"/>
      <c r="AF73" s="86"/>
      <c r="AG73" s="86"/>
    </row>
    <row r="74" spans="1:33" s="56" customFormat="1" ht="102" customHeight="1" x14ac:dyDescent="0.2">
      <c r="A74" s="55">
        <v>7646</v>
      </c>
      <c r="B74" s="101">
        <v>42088</v>
      </c>
      <c r="C74" s="101" t="s">
        <v>114</v>
      </c>
      <c r="E74" s="102"/>
      <c r="F74" s="103"/>
      <c r="G74" s="71" t="s">
        <v>162</v>
      </c>
      <c r="H74" s="70" t="s">
        <v>32</v>
      </c>
      <c r="I74" s="55">
        <v>1932</v>
      </c>
      <c r="J74" s="71" t="s">
        <v>361</v>
      </c>
      <c r="K74" s="104"/>
      <c r="L74" s="71" t="s">
        <v>362</v>
      </c>
      <c r="M74" s="71" t="s">
        <v>229</v>
      </c>
      <c r="N74" s="105"/>
      <c r="O74" s="106"/>
      <c r="P74" s="105">
        <v>5171</v>
      </c>
      <c r="Q74" s="107">
        <v>5171</v>
      </c>
      <c r="R74" s="108">
        <v>5171</v>
      </c>
      <c r="S74" s="105">
        <f>R74-T74</f>
        <v>299.60000000000036</v>
      </c>
      <c r="T74" s="105">
        <v>4871.3999999999996</v>
      </c>
      <c r="U74" s="71" t="s">
        <v>363</v>
      </c>
      <c r="V74" s="109"/>
      <c r="W74" s="109"/>
      <c r="X74" s="109"/>
      <c r="Y74" s="109"/>
      <c r="Z74" s="109"/>
      <c r="AA74" s="83"/>
      <c r="AB74" s="84"/>
      <c r="AC74" s="84"/>
      <c r="AD74" s="110"/>
    </row>
    <row r="75" spans="1:33" s="56" customFormat="1" ht="102" customHeight="1" x14ac:dyDescent="0.2">
      <c r="A75" s="111">
        <v>7645</v>
      </c>
      <c r="B75" s="112"/>
      <c r="C75" s="113" t="s">
        <v>364</v>
      </c>
      <c r="D75" s="114"/>
      <c r="E75" s="115"/>
      <c r="F75" s="116"/>
      <c r="G75" s="117"/>
      <c r="H75" s="118"/>
      <c r="I75" s="111"/>
      <c r="J75" s="117"/>
      <c r="K75" s="119"/>
      <c r="L75" s="117"/>
      <c r="M75" s="117"/>
      <c r="N75" s="41">
        <v>0</v>
      </c>
      <c r="O75" s="120">
        <v>36871</v>
      </c>
      <c r="P75" s="41"/>
      <c r="Q75" s="121"/>
      <c r="R75" s="122">
        <v>7867</v>
      </c>
      <c r="S75" s="122"/>
      <c r="T75" s="123">
        <f>R75-S75</f>
        <v>7867</v>
      </c>
      <c r="U75" s="117"/>
      <c r="V75" s="124"/>
      <c r="W75" s="43"/>
      <c r="X75" s="43"/>
      <c r="Y75" s="44"/>
      <c r="Z75" s="43"/>
      <c r="AA75" s="28"/>
      <c r="AB75" s="28"/>
      <c r="AC75" s="28"/>
      <c r="AD75" s="29"/>
      <c r="AE75" s="30"/>
      <c r="AF75" s="30"/>
      <c r="AG75" s="30"/>
    </row>
    <row r="76" spans="1:33" s="56" customFormat="1" ht="102" customHeight="1" x14ac:dyDescent="0.2">
      <c r="A76" s="39">
        <v>7644</v>
      </c>
      <c r="B76" s="33">
        <v>42032</v>
      </c>
      <c r="C76" s="125" t="s">
        <v>114</v>
      </c>
      <c r="D76" s="34"/>
      <c r="E76" s="35"/>
      <c r="F76" s="126"/>
      <c r="G76" s="38" t="s">
        <v>162</v>
      </c>
      <c r="H76" s="127" t="s">
        <v>32</v>
      </c>
      <c r="I76" s="39">
        <v>1930</v>
      </c>
      <c r="J76" s="38" t="s">
        <v>365</v>
      </c>
      <c r="K76" s="128">
        <v>0.12</v>
      </c>
      <c r="L76" s="38" t="s">
        <v>366</v>
      </c>
      <c r="M76" s="38" t="s">
        <v>367</v>
      </c>
      <c r="N76" s="129"/>
      <c r="O76" s="120">
        <v>12348</v>
      </c>
      <c r="P76" s="129">
        <v>4900</v>
      </c>
      <c r="Q76" s="107">
        <v>5171</v>
      </c>
      <c r="R76" s="108">
        <v>5171</v>
      </c>
      <c r="S76" s="105">
        <f>R76-T76</f>
        <v>299.60000000000036</v>
      </c>
      <c r="T76" s="130">
        <v>4871.3999999999996</v>
      </c>
      <c r="U76" s="38" t="s">
        <v>368</v>
      </c>
      <c r="V76" s="131"/>
      <c r="W76" s="131"/>
      <c r="X76" s="131"/>
      <c r="Y76" s="131"/>
      <c r="Z76" s="131"/>
      <c r="AA76" s="83"/>
      <c r="AB76" s="84"/>
      <c r="AC76" s="84"/>
      <c r="AD76" s="88"/>
      <c r="AE76" s="86"/>
      <c r="AF76" s="86"/>
      <c r="AG76" s="86"/>
    </row>
    <row r="77" spans="1:33" s="56" customFormat="1" ht="102" customHeight="1" x14ac:dyDescent="0.2">
      <c r="A77" s="39">
        <v>7643</v>
      </c>
      <c r="B77" s="33"/>
      <c r="C77" s="132" t="s">
        <v>369</v>
      </c>
      <c r="D77" s="39"/>
      <c r="E77" s="133"/>
      <c r="F77" s="133"/>
      <c r="G77" s="38" t="s">
        <v>370</v>
      </c>
      <c r="H77" s="127" t="s">
        <v>32</v>
      </c>
      <c r="I77" s="39">
        <v>1934</v>
      </c>
      <c r="J77" s="38" t="s">
        <v>371</v>
      </c>
      <c r="K77" s="134"/>
      <c r="L77" s="38" t="s">
        <v>372</v>
      </c>
      <c r="M77" s="38" t="s">
        <v>373</v>
      </c>
      <c r="N77" s="41">
        <v>0</v>
      </c>
      <c r="O77" s="120">
        <v>36871</v>
      </c>
      <c r="P77" s="41">
        <v>23000</v>
      </c>
      <c r="Q77" s="121"/>
      <c r="R77" s="122">
        <v>5158</v>
      </c>
      <c r="S77" s="122"/>
      <c r="T77" s="123">
        <f>R77-S77</f>
        <v>5158</v>
      </c>
      <c r="U77" s="38"/>
      <c r="V77" s="38"/>
      <c r="W77" s="43"/>
      <c r="X77" s="43"/>
      <c r="Y77" s="44"/>
      <c r="Z77" s="43"/>
      <c r="AA77" s="28"/>
      <c r="AB77" s="28"/>
      <c r="AC77" s="28"/>
      <c r="AD77" s="29"/>
      <c r="AE77" s="30"/>
      <c r="AF77" s="30"/>
      <c r="AG77" s="30"/>
    </row>
    <row r="78" spans="1:33" s="56" customFormat="1" ht="102" customHeight="1" x14ac:dyDescent="0.2">
      <c r="A78" s="39">
        <v>7642</v>
      </c>
      <c r="B78" s="33">
        <v>42214</v>
      </c>
      <c r="C78" s="33" t="s">
        <v>114</v>
      </c>
      <c r="D78" s="39"/>
      <c r="E78" s="133"/>
      <c r="F78" s="133"/>
      <c r="G78" s="38" t="s">
        <v>374</v>
      </c>
      <c r="H78" s="127" t="s">
        <v>32</v>
      </c>
      <c r="I78" s="39">
        <v>1942</v>
      </c>
      <c r="J78" s="38" t="s">
        <v>375</v>
      </c>
      <c r="K78" s="134"/>
      <c r="L78" s="38" t="s">
        <v>376</v>
      </c>
      <c r="M78" s="38" t="s">
        <v>377</v>
      </c>
      <c r="N78" s="41">
        <v>0</v>
      </c>
      <c r="O78" s="135">
        <v>15967</v>
      </c>
      <c r="P78" s="41">
        <v>14600</v>
      </c>
      <c r="Q78" s="121">
        <v>14839</v>
      </c>
      <c r="R78" s="136">
        <v>14839</v>
      </c>
      <c r="S78" s="136">
        <f>R78-T78</f>
        <v>3899.6800000000003</v>
      </c>
      <c r="T78" s="137">
        <v>10939.32</v>
      </c>
      <c r="U78" s="38" t="s">
        <v>378</v>
      </c>
      <c r="V78" s="38"/>
      <c r="W78" s="43"/>
      <c r="X78" s="43"/>
      <c r="Y78" s="43"/>
      <c r="Z78" s="43"/>
      <c r="AA78" s="84"/>
      <c r="AB78" s="84"/>
      <c r="AC78" s="84"/>
      <c r="AD78" s="100"/>
      <c r="AE78" s="30"/>
      <c r="AF78" s="30"/>
      <c r="AG78" s="30"/>
    </row>
    <row r="79" spans="1:33" s="56" customFormat="1" ht="102" customHeight="1" x14ac:dyDescent="0.2">
      <c r="A79" s="39">
        <v>7641</v>
      </c>
      <c r="B79" s="33"/>
      <c r="C79" s="125" t="s">
        <v>269</v>
      </c>
      <c r="D79" s="138"/>
      <c r="E79" s="139" t="s">
        <v>379</v>
      </c>
      <c r="F79" s="126"/>
      <c r="G79" s="38" t="s">
        <v>380</v>
      </c>
      <c r="H79" s="127" t="s">
        <v>381</v>
      </c>
      <c r="I79" s="39"/>
      <c r="J79" s="38"/>
      <c r="K79" s="128"/>
      <c r="L79" s="38" t="s">
        <v>382</v>
      </c>
      <c r="M79" s="38"/>
      <c r="N79" s="41">
        <v>0</v>
      </c>
      <c r="O79" s="120">
        <v>36871</v>
      </c>
      <c r="P79" s="41"/>
      <c r="Q79" s="121"/>
      <c r="R79" s="122">
        <v>5585</v>
      </c>
      <c r="S79" s="122"/>
      <c r="T79" s="122">
        <f>R79-S79</f>
        <v>5585</v>
      </c>
      <c r="U79" s="38"/>
      <c r="V79" s="131"/>
      <c r="W79" s="43"/>
      <c r="X79" s="43"/>
      <c r="Y79" s="44"/>
      <c r="Z79" s="43"/>
      <c r="AA79" s="28"/>
      <c r="AB79" s="28"/>
      <c r="AC79" s="28"/>
      <c r="AD79" s="29"/>
      <c r="AE79" s="30"/>
      <c r="AF79" s="30"/>
      <c r="AG79" s="30"/>
    </row>
    <row r="80" spans="1:33" s="142" customFormat="1" ht="102" customHeight="1" x14ac:dyDescent="0.2">
      <c r="A80" s="39">
        <v>7640</v>
      </c>
      <c r="B80" s="33">
        <v>42067</v>
      </c>
      <c r="C80" s="33" t="s">
        <v>114</v>
      </c>
      <c r="D80" s="34"/>
      <c r="E80" s="35" t="s">
        <v>383</v>
      </c>
      <c r="F80" s="126"/>
      <c r="G80" s="38" t="s">
        <v>384</v>
      </c>
      <c r="H80" s="127" t="s">
        <v>255</v>
      </c>
      <c r="I80" s="39"/>
      <c r="J80" s="38" t="s">
        <v>153</v>
      </c>
      <c r="K80" s="128">
        <v>5.2</v>
      </c>
      <c r="L80" s="38" t="s">
        <v>385</v>
      </c>
      <c r="M80" s="38" t="s">
        <v>229</v>
      </c>
      <c r="N80" s="129">
        <v>100</v>
      </c>
      <c r="O80" s="120">
        <v>17604</v>
      </c>
      <c r="P80" s="129">
        <v>18000</v>
      </c>
      <c r="Q80" s="107">
        <v>18000</v>
      </c>
      <c r="R80" s="108">
        <v>27100</v>
      </c>
      <c r="S80" s="105">
        <v>353.08</v>
      </c>
      <c r="T80" s="130">
        <v>26746.92</v>
      </c>
      <c r="U80" s="38" t="s">
        <v>386</v>
      </c>
      <c r="V80" s="131"/>
      <c r="W80" s="39"/>
      <c r="X80" s="39"/>
      <c r="Y80" s="39"/>
      <c r="Z80" s="39"/>
      <c r="AA80" s="140"/>
      <c r="AB80" s="43"/>
      <c r="AC80" s="43"/>
      <c r="AD80" s="141"/>
    </row>
    <row r="81" spans="1:33" s="142" customFormat="1" ht="102" customHeight="1" x14ac:dyDescent="0.2">
      <c r="A81" s="39">
        <v>7639</v>
      </c>
      <c r="B81" s="33"/>
      <c r="C81" s="132" t="s">
        <v>369</v>
      </c>
      <c r="D81" s="34"/>
      <c r="E81" s="35"/>
      <c r="F81" s="126"/>
      <c r="G81" s="38" t="s">
        <v>370</v>
      </c>
      <c r="H81" s="127" t="s">
        <v>32</v>
      </c>
      <c r="I81" s="39">
        <v>1923</v>
      </c>
      <c r="J81" s="38" t="s">
        <v>387</v>
      </c>
      <c r="K81" s="128"/>
      <c r="L81" s="38" t="s">
        <v>388</v>
      </c>
      <c r="M81" s="38" t="s">
        <v>373</v>
      </c>
      <c r="N81" s="41">
        <v>0</v>
      </c>
      <c r="O81" s="120">
        <v>36871</v>
      </c>
      <c r="P81" s="41">
        <v>12420</v>
      </c>
      <c r="Q81" s="121"/>
      <c r="R81" s="122">
        <v>5541</v>
      </c>
      <c r="S81" s="122"/>
      <c r="T81" s="123">
        <f>R81-S81</f>
        <v>5541</v>
      </c>
      <c r="U81" s="38"/>
      <c r="V81" s="131"/>
      <c r="W81" s="43"/>
      <c r="X81" s="43"/>
      <c r="Y81" s="44"/>
      <c r="Z81" s="43"/>
      <c r="AA81" s="44"/>
      <c r="AB81" s="44"/>
      <c r="AC81" s="44"/>
      <c r="AD81" s="45"/>
      <c r="AE81" s="46"/>
      <c r="AF81" s="46"/>
      <c r="AG81" s="46"/>
    </row>
    <row r="82" spans="1:33" s="142" customFormat="1" ht="102" customHeight="1" x14ac:dyDescent="0.2">
      <c r="A82" s="39">
        <v>7638</v>
      </c>
      <c r="B82" s="33"/>
      <c r="C82" s="33" t="s">
        <v>269</v>
      </c>
      <c r="D82" s="138"/>
      <c r="E82" s="139" t="s">
        <v>389</v>
      </c>
      <c r="F82" s="126"/>
      <c r="G82" s="38" t="s">
        <v>390</v>
      </c>
      <c r="H82" s="127" t="s">
        <v>255</v>
      </c>
      <c r="I82" s="39"/>
      <c r="J82" s="38"/>
      <c r="K82" s="128"/>
      <c r="L82" s="38" t="s">
        <v>391</v>
      </c>
      <c r="M82" s="38" t="s">
        <v>392</v>
      </c>
      <c r="N82" s="41">
        <v>0</v>
      </c>
      <c r="O82" s="120">
        <v>36871</v>
      </c>
      <c r="P82" s="41"/>
      <c r="Q82" s="121"/>
      <c r="R82" s="122">
        <v>8193</v>
      </c>
      <c r="S82" s="122"/>
      <c r="T82" s="122">
        <f>R82-S82</f>
        <v>8193</v>
      </c>
      <c r="U82" s="38"/>
      <c r="V82" s="131"/>
      <c r="W82" s="43"/>
      <c r="X82" s="43"/>
      <c r="Y82" s="44"/>
      <c r="Z82" s="43"/>
      <c r="AA82" s="44"/>
      <c r="AB82" s="44"/>
      <c r="AC82" s="44"/>
      <c r="AD82" s="45"/>
      <c r="AE82" s="46"/>
      <c r="AF82" s="46"/>
      <c r="AG82" s="46"/>
    </row>
    <row r="83" spans="1:33" s="142" customFormat="1" ht="102" customHeight="1" x14ac:dyDescent="0.2">
      <c r="A83" s="39">
        <v>7637</v>
      </c>
      <c r="B83" s="33"/>
      <c r="C83" s="33" t="s">
        <v>269</v>
      </c>
      <c r="D83" s="138"/>
      <c r="E83" s="139" t="s">
        <v>393</v>
      </c>
      <c r="F83" s="126"/>
      <c r="G83" s="38" t="s">
        <v>394</v>
      </c>
      <c r="H83" s="127" t="s">
        <v>255</v>
      </c>
      <c r="I83" s="39"/>
      <c r="J83" s="38"/>
      <c r="K83" s="128"/>
      <c r="L83" s="38" t="s">
        <v>395</v>
      </c>
      <c r="M83" s="38" t="s">
        <v>392</v>
      </c>
      <c r="N83" s="41">
        <v>0</v>
      </c>
      <c r="O83" s="120">
        <v>36871</v>
      </c>
      <c r="P83" s="41"/>
      <c r="Q83" s="121"/>
      <c r="R83" s="122">
        <v>4360</v>
      </c>
      <c r="S83" s="122"/>
      <c r="T83" s="122">
        <f>R83-S83</f>
        <v>4360</v>
      </c>
      <c r="U83" s="38"/>
      <c r="V83" s="131"/>
      <c r="W83" s="43"/>
      <c r="X83" s="43"/>
      <c r="Y83" s="44"/>
      <c r="Z83" s="43"/>
      <c r="AA83" s="44"/>
      <c r="AB83" s="44"/>
      <c r="AC83" s="44"/>
      <c r="AD83" s="45"/>
      <c r="AE83" s="46"/>
      <c r="AF83" s="46"/>
      <c r="AG83" s="46"/>
    </row>
    <row r="84" spans="1:33" s="56" customFormat="1" ht="102" customHeight="1" x14ac:dyDescent="0.2">
      <c r="A84" s="39">
        <v>7636</v>
      </c>
      <c r="B84" s="33">
        <v>42122</v>
      </c>
      <c r="C84" s="33" t="s">
        <v>114</v>
      </c>
      <c r="D84" s="143" t="s">
        <v>396</v>
      </c>
      <c r="E84" s="35"/>
      <c r="F84" s="126"/>
      <c r="G84" s="38" t="s">
        <v>162</v>
      </c>
      <c r="H84" s="127" t="s">
        <v>32</v>
      </c>
      <c r="I84" s="39">
        <v>1942</v>
      </c>
      <c r="J84" s="38" t="s">
        <v>397</v>
      </c>
      <c r="K84" s="128"/>
      <c r="L84" s="38" t="s">
        <v>398</v>
      </c>
      <c r="M84" s="38" t="s">
        <v>229</v>
      </c>
      <c r="N84" s="129">
        <v>50</v>
      </c>
      <c r="O84" s="120">
        <v>11042</v>
      </c>
      <c r="P84" s="129">
        <v>1600</v>
      </c>
      <c r="Q84" s="107">
        <v>1600</v>
      </c>
      <c r="R84" s="108">
        <v>13000</v>
      </c>
      <c r="S84" s="105">
        <v>456.1</v>
      </c>
      <c r="T84" s="105">
        <v>12543.9</v>
      </c>
      <c r="U84" s="38" t="s">
        <v>399</v>
      </c>
      <c r="V84" s="131"/>
      <c r="W84" s="39"/>
      <c r="X84" s="39"/>
      <c r="Y84" s="39"/>
      <c r="Z84" s="39"/>
      <c r="AA84" s="54"/>
      <c r="AB84" s="55"/>
      <c r="AC84" s="55"/>
      <c r="AD84" s="55"/>
      <c r="AE84" s="86"/>
      <c r="AF84" s="86"/>
      <c r="AG84" s="86"/>
    </row>
    <row r="85" spans="1:33" s="142" customFormat="1" ht="102" customHeight="1" x14ac:dyDescent="0.2">
      <c r="A85" s="39">
        <v>7635</v>
      </c>
      <c r="B85" s="33"/>
      <c r="C85" s="33" t="s">
        <v>269</v>
      </c>
      <c r="D85" s="138"/>
      <c r="E85" s="139" t="s">
        <v>400</v>
      </c>
      <c r="F85" s="126"/>
      <c r="G85" s="38" t="s">
        <v>254</v>
      </c>
      <c r="H85" s="127" t="s">
        <v>255</v>
      </c>
      <c r="I85" s="39"/>
      <c r="J85" s="38" t="s">
        <v>153</v>
      </c>
      <c r="K85" s="128"/>
      <c r="L85" s="38" t="s">
        <v>401</v>
      </c>
      <c r="M85" s="38"/>
      <c r="N85" s="41">
        <v>0</v>
      </c>
      <c r="O85" s="120">
        <v>36871</v>
      </c>
      <c r="P85" s="41"/>
      <c r="Q85" s="121"/>
      <c r="R85" s="122">
        <v>5164</v>
      </c>
      <c r="S85" s="122"/>
      <c r="T85" s="122">
        <f>R85-S85</f>
        <v>5164</v>
      </c>
      <c r="U85" s="38" t="s">
        <v>402</v>
      </c>
      <c r="V85" s="131"/>
      <c r="W85" s="43"/>
      <c r="X85" s="43"/>
      <c r="Y85" s="44"/>
      <c r="Z85" s="43"/>
      <c r="AA85" s="44"/>
      <c r="AB85" s="44"/>
      <c r="AC85" s="44"/>
      <c r="AD85" s="45"/>
      <c r="AE85" s="46"/>
      <c r="AF85" s="46"/>
      <c r="AG85" s="46"/>
    </row>
    <row r="86" spans="1:33" s="86" customFormat="1" ht="102" customHeight="1" x14ac:dyDescent="0.2">
      <c r="A86" s="55">
        <v>7634</v>
      </c>
      <c r="B86" s="101">
        <v>41899</v>
      </c>
      <c r="C86" s="16" t="s">
        <v>114</v>
      </c>
      <c r="D86" s="56"/>
      <c r="E86" s="102" t="s">
        <v>403</v>
      </c>
      <c r="F86" s="103"/>
      <c r="G86" s="71" t="s">
        <v>56</v>
      </c>
      <c r="H86" s="70" t="s">
        <v>255</v>
      </c>
      <c r="I86" s="55"/>
      <c r="J86" s="71" t="s">
        <v>153</v>
      </c>
      <c r="K86" s="104">
        <v>57</v>
      </c>
      <c r="L86" s="71" t="s">
        <v>404</v>
      </c>
      <c r="M86" s="71" t="s">
        <v>392</v>
      </c>
      <c r="N86" s="105"/>
      <c r="O86" s="106"/>
      <c r="P86" s="105">
        <v>46000</v>
      </c>
      <c r="Q86" s="107">
        <v>46000</v>
      </c>
      <c r="R86" s="108">
        <v>46000</v>
      </c>
      <c r="S86" s="105">
        <v>267.95999999999998</v>
      </c>
      <c r="T86" s="130">
        <v>45732.04</v>
      </c>
      <c r="U86" s="71" t="s">
        <v>405</v>
      </c>
      <c r="V86" s="109"/>
      <c r="W86" s="109"/>
      <c r="X86" s="109"/>
      <c r="Y86" s="109"/>
      <c r="Z86" s="109"/>
      <c r="AA86" s="83"/>
      <c r="AB86" s="84"/>
      <c r="AC86" s="84"/>
      <c r="AD86" s="88"/>
    </row>
    <row r="87" spans="1:33" s="145" customFormat="1" ht="102" customHeight="1" x14ac:dyDescent="0.2">
      <c r="A87" s="55">
        <v>7633</v>
      </c>
      <c r="B87" s="33">
        <v>41892</v>
      </c>
      <c r="C87" s="33" t="s">
        <v>114</v>
      </c>
      <c r="D87" s="56"/>
      <c r="E87" s="102" t="s">
        <v>406</v>
      </c>
      <c r="F87" s="103"/>
      <c r="G87" s="71" t="s">
        <v>407</v>
      </c>
      <c r="H87" s="70" t="s">
        <v>255</v>
      </c>
      <c r="I87" s="55"/>
      <c r="J87" s="71" t="s">
        <v>153</v>
      </c>
      <c r="K87" s="104">
        <v>8</v>
      </c>
      <c r="L87" s="71" t="s">
        <v>408</v>
      </c>
      <c r="M87" s="71" t="s">
        <v>229</v>
      </c>
      <c r="N87" s="105"/>
      <c r="O87" s="55"/>
      <c r="P87" s="105"/>
      <c r="Q87" s="107"/>
      <c r="R87" s="108"/>
      <c r="S87" s="105"/>
      <c r="T87" s="130">
        <v>0</v>
      </c>
      <c r="U87" s="71" t="s">
        <v>409</v>
      </c>
      <c r="V87" s="109"/>
      <c r="W87" s="109"/>
      <c r="X87" s="109"/>
      <c r="Y87" s="109"/>
      <c r="Z87" s="109"/>
      <c r="AA87" s="83"/>
      <c r="AB87" s="84"/>
      <c r="AC87" s="84"/>
      <c r="AD87" s="100"/>
      <c r="AE87" s="144"/>
      <c r="AF87" s="144"/>
      <c r="AG87" s="144"/>
    </row>
    <row r="88" spans="1:33" s="142" customFormat="1" ht="102" customHeight="1" x14ac:dyDescent="0.2">
      <c r="A88" s="39">
        <v>7632</v>
      </c>
      <c r="B88" s="33">
        <v>42046</v>
      </c>
      <c r="C88" s="125" t="s">
        <v>114</v>
      </c>
      <c r="D88" s="34"/>
      <c r="E88" s="35" t="s">
        <v>410</v>
      </c>
      <c r="F88" s="126"/>
      <c r="G88" s="38" t="s">
        <v>380</v>
      </c>
      <c r="H88" s="127" t="s">
        <v>255</v>
      </c>
      <c r="I88" s="39"/>
      <c r="J88" s="38" t="s">
        <v>153</v>
      </c>
      <c r="K88" s="128"/>
      <c r="L88" s="38" t="s">
        <v>411</v>
      </c>
      <c r="M88" s="38" t="s">
        <v>229</v>
      </c>
      <c r="N88" s="129"/>
      <c r="O88" s="120"/>
      <c r="P88" s="129"/>
      <c r="Q88" s="107"/>
      <c r="R88" s="108"/>
      <c r="S88" s="105"/>
      <c r="T88" s="130"/>
      <c r="U88" s="38" t="s">
        <v>412</v>
      </c>
      <c r="V88" s="131"/>
      <c r="W88" s="38"/>
      <c r="X88" s="38"/>
      <c r="Y88" s="38"/>
      <c r="Z88" s="38"/>
      <c r="AA88" s="44"/>
      <c r="AB88" s="44"/>
      <c r="AC88" s="44"/>
      <c r="AD88" s="44"/>
      <c r="AE88" s="146"/>
      <c r="AF88" s="146"/>
      <c r="AG88" s="146"/>
    </row>
    <row r="89" spans="1:33" s="142" customFormat="1" ht="102" customHeight="1" x14ac:dyDescent="0.2">
      <c r="A89" s="39">
        <v>7630</v>
      </c>
      <c r="B89" s="33">
        <v>41836</v>
      </c>
      <c r="C89" s="125" t="s">
        <v>114</v>
      </c>
      <c r="D89" s="143" t="s">
        <v>413</v>
      </c>
      <c r="E89" s="35" t="s">
        <v>414</v>
      </c>
      <c r="F89" s="126"/>
      <c r="G89" s="38" t="s">
        <v>415</v>
      </c>
      <c r="H89" s="127" t="s">
        <v>416</v>
      </c>
      <c r="I89" s="39"/>
      <c r="J89" s="38" t="s">
        <v>417</v>
      </c>
      <c r="K89" s="128">
        <v>68.3</v>
      </c>
      <c r="L89" s="38" t="s">
        <v>418</v>
      </c>
      <c r="M89" s="38"/>
      <c r="N89" s="147">
        <v>50</v>
      </c>
      <c r="O89" s="111"/>
      <c r="P89" s="147"/>
      <c r="Q89" s="148"/>
      <c r="R89" s="149"/>
      <c r="S89" s="130"/>
      <c r="T89" s="130"/>
      <c r="U89" s="38" t="s">
        <v>419</v>
      </c>
      <c r="V89" s="131"/>
      <c r="W89" s="124"/>
      <c r="X89" s="124"/>
      <c r="Y89" s="124"/>
      <c r="Z89" s="124"/>
      <c r="AA89" s="150"/>
      <c r="AB89" s="151"/>
      <c r="AC89" s="151"/>
      <c r="AD89" s="152"/>
    </row>
    <row r="90" spans="1:33" s="142" customFormat="1" ht="102" customHeight="1" x14ac:dyDescent="0.2">
      <c r="A90" s="44">
        <v>7629</v>
      </c>
      <c r="B90" s="32">
        <v>41829</v>
      </c>
      <c r="C90" s="33" t="s">
        <v>114</v>
      </c>
      <c r="D90" s="153"/>
      <c r="E90" s="35"/>
      <c r="F90" s="36"/>
      <c r="G90" s="37" t="s">
        <v>370</v>
      </c>
      <c r="H90" s="38" t="s">
        <v>32</v>
      </c>
      <c r="I90" s="39">
        <v>1931</v>
      </c>
      <c r="J90" s="38" t="s">
        <v>420</v>
      </c>
      <c r="K90" s="40"/>
      <c r="L90" s="38" t="s">
        <v>421</v>
      </c>
      <c r="M90" s="38" t="s">
        <v>229</v>
      </c>
      <c r="N90" s="147">
        <v>36</v>
      </c>
      <c r="O90" s="111"/>
      <c r="P90" s="147"/>
      <c r="Q90" s="148"/>
      <c r="R90" s="149"/>
      <c r="S90" s="130"/>
      <c r="T90" s="130"/>
      <c r="U90" s="38" t="s">
        <v>422</v>
      </c>
      <c r="V90" s="43" t="s">
        <v>423</v>
      </c>
      <c r="W90" s="124"/>
      <c r="X90" s="124"/>
      <c r="Y90" s="124"/>
      <c r="Z90" s="124"/>
      <c r="AA90" s="150"/>
      <c r="AB90" s="151"/>
      <c r="AC90" s="151"/>
      <c r="AD90" s="152"/>
    </row>
    <row r="91" spans="1:33" s="167" customFormat="1" ht="102" customHeight="1" x14ac:dyDescent="0.2">
      <c r="A91" s="154">
        <v>7628</v>
      </c>
      <c r="B91" s="33"/>
      <c r="C91" s="125" t="s">
        <v>269</v>
      </c>
      <c r="D91" s="155"/>
      <c r="E91" s="156" t="s">
        <v>424</v>
      </c>
      <c r="F91" s="157"/>
      <c r="G91" s="158" t="s">
        <v>341</v>
      </c>
      <c r="H91" s="159" t="s">
        <v>255</v>
      </c>
      <c r="I91" s="160"/>
      <c r="J91" s="159" t="s">
        <v>153</v>
      </c>
      <c r="K91" s="161"/>
      <c r="L91" s="159" t="s">
        <v>425</v>
      </c>
      <c r="M91" s="159" t="s">
        <v>229</v>
      </c>
      <c r="N91" s="162">
        <v>466000</v>
      </c>
      <c r="O91" s="163">
        <v>36076</v>
      </c>
      <c r="P91" s="122"/>
      <c r="Q91" s="164"/>
      <c r="R91" s="164">
        <v>360000</v>
      </c>
      <c r="S91" s="164"/>
      <c r="T91" s="164">
        <f>R91-S91</f>
        <v>360000</v>
      </c>
      <c r="U91" s="159" t="s">
        <v>402</v>
      </c>
      <c r="V91" s="165"/>
      <c r="W91" s="165"/>
      <c r="X91" s="165"/>
      <c r="Y91" s="166"/>
      <c r="Z91" s="165"/>
      <c r="AA91" s="44"/>
      <c r="AB91" s="44"/>
      <c r="AC91" s="44"/>
      <c r="AD91" s="45"/>
      <c r="AE91" s="46"/>
      <c r="AF91" s="46"/>
      <c r="AG91" s="46"/>
    </row>
    <row r="92" spans="1:33" s="167" customFormat="1" ht="102" customHeight="1" x14ac:dyDescent="0.2">
      <c r="A92" s="154">
        <v>7627</v>
      </c>
      <c r="B92" s="32">
        <v>41773</v>
      </c>
      <c r="C92" s="125" t="s">
        <v>114</v>
      </c>
      <c r="D92" s="168"/>
      <c r="E92" s="169" t="s">
        <v>426</v>
      </c>
      <c r="F92" s="157"/>
      <c r="G92" s="158" t="s">
        <v>162</v>
      </c>
      <c r="H92" s="159" t="s">
        <v>255</v>
      </c>
      <c r="I92" s="160"/>
      <c r="J92" s="159" t="s">
        <v>153</v>
      </c>
      <c r="K92" s="161">
        <v>75.28</v>
      </c>
      <c r="L92" s="159" t="s">
        <v>427</v>
      </c>
      <c r="M92" s="159" t="s">
        <v>229</v>
      </c>
      <c r="N92" s="170">
        <v>51</v>
      </c>
      <c r="O92" s="160"/>
      <c r="P92" s="105">
        <v>115500</v>
      </c>
      <c r="Q92" s="171">
        <v>115500</v>
      </c>
      <c r="R92" s="172">
        <v>115500</v>
      </c>
      <c r="S92" s="171">
        <f>R92-T92</f>
        <v>386.16000000000349</v>
      </c>
      <c r="T92" s="173">
        <v>115113.84</v>
      </c>
      <c r="U92" s="159" t="s">
        <v>428</v>
      </c>
      <c r="V92" s="165"/>
      <c r="W92" s="174"/>
      <c r="X92" s="174"/>
      <c r="Y92" s="174"/>
      <c r="Z92" s="174"/>
      <c r="AA92" s="44"/>
      <c r="AB92" s="44"/>
      <c r="AC92" s="44"/>
      <c r="AD92" s="175"/>
      <c r="AE92" s="176"/>
      <c r="AF92" s="176"/>
      <c r="AG92" s="176"/>
    </row>
    <row r="93" spans="1:33" s="146" customFormat="1" ht="102" customHeight="1" x14ac:dyDescent="0.2">
      <c r="A93" s="154">
        <v>7626</v>
      </c>
      <c r="B93" s="32">
        <v>41689</v>
      </c>
      <c r="C93" s="33" t="s">
        <v>114</v>
      </c>
      <c r="D93" s="177"/>
      <c r="E93" s="169" t="s">
        <v>429</v>
      </c>
      <c r="F93" s="157"/>
      <c r="G93" s="158" t="s">
        <v>162</v>
      </c>
      <c r="H93" s="159" t="s">
        <v>255</v>
      </c>
      <c r="I93" s="160"/>
      <c r="J93" s="159" t="s">
        <v>153</v>
      </c>
      <c r="K93" s="161">
        <v>130.63999999999999</v>
      </c>
      <c r="L93" s="159" t="s">
        <v>430</v>
      </c>
      <c r="M93" s="159" t="s">
        <v>229</v>
      </c>
      <c r="N93" s="178">
        <v>16</v>
      </c>
      <c r="O93" s="179"/>
      <c r="P93" s="130">
        <v>25600</v>
      </c>
      <c r="Q93" s="173">
        <v>25600</v>
      </c>
      <c r="R93" s="180"/>
      <c r="S93" s="173"/>
      <c r="T93" s="173"/>
      <c r="U93" s="159" t="s">
        <v>428</v>
      </c>
      <c r="V93" s="165"/>
      <c r="W93" s="181"/>
      <c r="X93" s="181"/>
      <c r="Y93" s="181"/>
      <c r="Z93" s="181"/>
      <c r="AA93" s="182"/>
      <c r="AB93" s="182"/>
      <c r="AC93" s="182"/>
      <c r="AD93" s="183"/>
      <c r="AE93" s="176"/>
      <c r="AF93" s="176"/>
      <c r="AG93" s="176"/>
    </row>
    <row r="94" spans="1:33" s="131" customFormat="1" ht="102" customHeight="1" x14ac:dyDescent="0.2">
      <c r="A94" s="154">
        <v>7625</v>
      </c>
      <c r="B94" s="32">
        <v>41663</v>
      </c>
      <c r="C94" s="125" t="s">
        <v>114</v>
      </c>
      <c r="D94" s="177"/>
      <c r="E94" s="169" t="s">
        <v>431</v>
      </c>
      <c r="F94" s="157"/>
      <c r="G94" s="158" t="s">
        <v>50</v>
      </c>
      <c r="H94" s="159" t="s">
        <v>324</v>
      </c>
      <c r="I94" s="160"/>
      <c r="J94" s="159" t="s">
        <v>153</v>
      </c>
      <c r="K94" s="161"/>
      <c r="L94" s="159" t="s">
        <v>432</v>
      </c>
      <c r="M94" s="159" t="s">
        <v>433</v>
      </c>
      <c r="N94" s="170"/>
      <c r="O94" s="160"/>
      <c r="P94" s="105">
        <v>415000</v>
      </c>
      <c r="Q94" s="171">
        <v>415000</v>
      </c>
      <c r="R94" s="172">
        <v>415000</v>
      </c>
      <c r="S94" s="171">
        <f>R94-T94</f>
        <v>0</v>
      </c>
      <c r="T94" s="173">
        <v>415000</v>
      </c>
      <c r="U94" s="159" t="s">
        <v>434</v>
      </c>
      <c r="V94" s="165"/>
      <c r="W94" s="174"/>
      <c r="X94" s="174"/>
      <c r="Y94" s="174"/>
      <c r="Z94" s="174"/>
      <c r="AA94" s="44"/>
      <c r="AB94" s="44"/>
      <c r="AC94" s="44"/>
      <c r="AD94" s="175"/>
      <c r="AE94" s="142"/>
      <c r="AF94" s="142"/>
      <c r="AG94" s="142"/>
    </row>
    <row r="95" spans="1:33" s="142" customFormat="1" ht="102" customHeight="1" x14ac:dyDescent="0.2">
      <c r="A95" s="31">
        <v>7624</v>
      </c>
      <c r="B95" s="32">
        <v>41682</v>
      </c>
      <c r="C95" s="33" t="s">
        <v>114</v>
      </c>
      <c r="D95" s="153"/>
      <c r="E95" s="35" t="s">
        <v>406</v>
      </c>
      <c r="F95" s="36"/>
      <c r="G95" s="37" t="s">
        <v>407</v>
      </c>
      <c r="H95" s="38" t="s">
        <v>255</v>
      </c>
      <c r="I95" s="39"/>
      <c r="J95" s="38" t="s">
        <v>153</v>
      </c>
      <c r="K95" s="161">
        <v>31.48</v>
      </c>
      <c r="L95" s="38" t="s">
        <v>435</v>
      </c>
      <c r="M95" s="38" t="s">
        <v>128</v>
      </c>
      <c r="N95" s="129">
        <v>0</v>
      </c>
      <c r="O95" s="120">
        <v>11501</v>
      </c>
      <c r="P95" s="105">
        <v>17786.2</v>
      </c>
      <c r="Q95" s="129">
        <v>17786.2</v>
      </c>
      <c r="R95" s="184" t="s">
        <v>48</v>
      </c>
      <c r="S95" s="129" t="e">
        <f>R95-T95</f>
        <v>#VALUE!</v>
      </c>
      <c r="T95" s="147">
        <v>700.26</v>
      </c>
      <c r="U95" s="38" t="s">
        <v>436</v>
      </c>
      <c r="V95" s="43"/>
      <c r="W95" s="131"/>
      <c r="X95" s="131"/>
      <c r="Y95" s="131"/>
      <c r="Z95" s="131"/>
      <c r="AA95" s="140"/>
      <c r="AB95" s="43"/>
      <c r="AC95" s="43"/>
      <c r="AD95" s="141"/>
    </row>
    <row r="96" spans="1:33" s="131" customFormat="1" ht="102" customHeight="1" x14ac:dyDescent="0.2">
      <c r="A96" s="31">
        <v>7623</v>
      </c>
      <c r="B96" s="32">
        <v>41682</v>
      </c>
      <c r="C96" s="33" t="s">
        <v>114</v>
      </c>
      <c r="D96" s="153"/>
      <c r="E96" s="35" t="s">
        <v>437</v>
      </c>
      <c r="F96" s="36"/>
      <c r="G96" s="37" t="s">
        <v>407</v>
      </c>
      <c r="H96" s="38" t="s">
        <v>255</v>
      </c>
      <c r="I96" s="39"/>
      <c r="J96" s="38" t="s">
        <v>153</v>
      </c>
      <c r="K96" s="161">
        <v>9.5</v>
      </c>
      <c r="L96" s="38" t="s">
        <v>438</v>
      </c>
      <c r="M96" s="38"/>
      <c r="N96" s="41"/>
      <c r="O96" s="120"/>
      <c r="P96" s="122">
        <v>150000</v>
      </c>
      <c r="Q96" s="41">
        <v>150000</v>
      </c>
      <c r="R96" s="185">
        <v>150000</v>
      </c>
      <c r="S96" s="129">
        <f>R96-T96</f>
        <v>262.83999999999651</v>
      </c>
      <c r="T96" s="186">
        <v>149737.16</v>
      </c>
      <c r="U96" s="38" t="s">
        <v>439</v>
      </c>
      <c r="V96" s="43"/>
      <c r="W96" s="43"/>
      <c r="X96" s="43"/>
      <c r="Y96" s="44"/>
      <c r="Z96" s="43"/>
      <c r="AA96" s="187"/>
      <c r="AB96" s="44"/>
      <c r="AC96" s="44"/>
      <c r="AD96" s="175"/>
      <c r="AE96" s="146"/>
      <c r="AF96" s="146"/>
      <c r="AG96" s="146"/>
    </row>
    <row r="97" spans="1:33" ht="102" customHeight="1" x14ac:dyDescent="0.2">
      <c r="A97" s="44" t="s">
        <v>440</v>
      </c>
      <c r="B97" s="32">
        <v>41682</v>
      </c>
      <c r="C97" s="33" t="s">
        <v>114</v>
      </c>
      <c r="D97" s="153"/>
      <c r="E97" s="35" t="s">
        <v>437</v>
      </c>
      <c r="G97" s="37" t="s">
        <v>407</v>
      </c>
      <c r="H97" s="38" t="s">
        <v>255</v>
      </c>
      <c r="J97" s="38" t="s">
        <v>153</v>
      </c>
      <c r="K97" s="40">
        <v>8.94</v>
      </c>
      <c r="L97" s="38" t="s">
        <v>441</v>
      </c>
      <c r="N97" s="129">
        <v>71</v>
      </c>
      <c r="P97" s="129">
        <v>4000</v>
      </c>
      <c r="Q97" s="129">
        <v>4000</v>
      </c>
      <c r="R97" s="184">
        <v>4000</v>
      </c>
      <c r="S97" s="129" t="s">
        <v>126</v>
      </c>
      <c r="T97" s="147" t="s">
        <v>126</v>
      </c>
      <c r="U97" s="38" t="s">
        <v>436</v>
      </c>
      <c r="W97" s="131"/>
      <c r="X97" s="131"/>
      <c r="Y97" s="131"/>
      <c r="Z97" s="131"/>
      <c r="AD97" s="175"/>
      <c r="AE97" s="142"/>
      <c r="AF97" s="142"/>
      <c r="AG97" s="142"/>
    </row>
    <row r="98" spans="1:33" s="142" customFormat="1" ht="102" customHeight="1" x14ac:dyDescent="0.2">
      <c r="A98" s="31">
        <v>7621</v>
      </c>
      <c r="B98" s="32">
        <v>42018</v>
      </c>
      <c r="C98" s="33" t="s">
        <v>114</v>
      </c>
      <c r="D98" s="153"/>
      <c r="E98" s="35" t="s">
        <v>442</v>
      </c>
      <c r="F98" s="36"/>
      <c r="G98" s="37" t="s">
        <v>443</v>
      </c>
      <c r="H98" s="38" t="s">
        <v>255</v>
      </c>
      <c r="I98" s="39"/>
      <c r="J98" s="38" t="s">
        <v>153</v>
      </c>
      <c r="K98" s="40">
        <v>39.96</v>
      </c>
      <c r="L98" s="38" t="s">
        <v>444</v>
      </c>
      <c r="M98" s="38" t="s">
        <v>229</v>
      </c>
      <c r="N98" s="147"/>
      <c r="O98" s="111"/>
      <c r="P98" s="147"/>
      <c r="Q98" s="147"/>
      <c r="R98" s="188"/>
      <c r="S98" s="147"/>
      <c r="T98" s="147"/>
      <c r="U98" s="38" t="s">
        <v>445</v>
      </c>
      <c r="V98" s="43"/>
      <c r="W98" s="124"/>
      <c r="X98" s="124"/>
      <c r="Y98" s="124"/>
      <c r="Z98" s="124"/>
      <c r="AA98" s="150"/>
      <c r="AB98" s="151"/>
      <c r="AC98" s="151"/>
      <c r="AD98" s="152"/>
      <c r="AE98" s="131"/>
      <c r="AF98" s="131"/>
      <c r="AG98" s="131"/>
    </row>
    <row r="99" spans="1:33" s="142" customFormat="1" ht="102" customHeight="1" x14ac:dyDescent="0.2">
      <c r="A99" s="31">
        <v>7620</v>
      </c>
      <c r="B99" s="32">
        <v>41619</v>
      </c>
      <c r="C99" s="33" t="s">
        <v>114</v>
      </c>
      <c r="D99" s="153"/>
      <c r="E99" s="35" t="s">
        <v>446</v>
      </c>
      <c r="F99" s="36"/>
      <c r="G99" s="37" t="s">
        <v>447</v>
      </c>
      <c r="H99" s="38" t="s">
        <v>255</v>
      </c>
      <c r="I99" s="39"/>
      <c r="J99" s="38" t="s">
        <v>153</v>
      </c>
      <c r="K99" s="40">
        <v>30</v>
      </c>
      <c r="L99" s="189" t="s">
        <v>448</v>
      </c>
      <c r="M99" s="38" t="s">
        <v>229</v>
      </c>
      <c r="N99" s="41"/>
      <c r="O99" s="120"/>
      <c r="P99" s="41">
        <v>57600</v>
      </c>
      <c r="Q99" s="41">
        <v>57600</v>
      </c>
      <c r="R99" s="185">
        <v>57600</v>
      </c>
      <c r="S99" s="185">
        <v>296.58</v>
      </c>
      <c r="T99" s="186">
        <f>R99-S99</f>
        <v>57303.42</v>
      </c>
      <c r="U99" s="38" t="s">
        <v>449</v>
      </c>
      <c r="V99" s="43"/>
      <c r="W99" s="43"/>
      <c r="X99" s="43"/>
      <c r="Y99" s="44"/>
      <c r="Z99" s="43"/>
      <c r="AA99" s="44"/>
      <c r="AB99" s="44"/>
      <c r="AC99" s="44"/>
      <c r="AD99" s="175"/>
      <c r="AE99" s="152"/>
      <c r="AF99" s="152"/>
      <c r="AG99" s="152"/>
    </row>
    <row r="100" spans="1:33" s="142" customFormat="1" ht="102" customHeight="1" x14ac:dyDescent="0.2">
      <c r="A100" s="31">
        <v>7619</v>
      </c>
      <c r="B100" s="32">
        <v>41591</v>
      </c>
      <c r="C100" s="33" t="s">
        <v>114</v>
      </c>
      <c r="D100" s="153"/>
      <c r="E100" s="35" t="s">
        <v>450</v>
      </c>
      <c r="F100" s="36"/>
      <c r="G100" s="37" t="s">
        <v>162</v>
      </c>
      <c r="H100" s="38" t="s">
        <v>255</v>
      </c>
      <c r="I100" s="39"/>
      <c r="J100" s="38" t="s">
        <v>153</v>
      </c>
      <c r="K100" s="40">
        <v>92</v>
      </c>
      <c r="L100" s="38" t="s">
        <v>451</v>
      </c>
      <c r="M100" s="38" t="s">
        <v>452</v>
      </c>
      <c r="N100" s="41"/>
      <c r="O100" s="120"/>
      <c r="P100" s="41">
        <v>17800</v>
      </c>
      <c r="Q100" s="41">
        <v>17800</v>
      </c>
      <c r="R100" s="185">
        <v>23000</v>
      </c>
      <c r="S100" s="185">
        <v>403.9</v>
      </c>
      <c r="T100" s="186">
        <f>R100-S100</f>
        <v>22596.1</v>
      </c>
      <c r="U100" s="38" t="s">
        <v>453</v>
      </c>
      <c r="V100" s="43"/>
      <c r="W100" s="43"/>
      <c r="X100" s="43"/>
      <c r="Y100" s="44"/>
      <c r="Z100" s="43"/>
      <c r="AA100" s="44"/>
      <c r="AB100" s="44"/>
      <c r="AC100" s="44"/>
      <c r="AD100" s="175"/>
      <c r="AE100" s="46"/>
      <c r="AF100" s="46"/>
      <c r="AG100" s="46"/>
    </row>
    <row r="101" spans="1:33" s="142" customFormat="1" ht="102" customHeight="1" x14ac:dyDescent="0.2">
      <c r="A101" s="31">
        <v>7618</v>
      </c>
      <c r="B101" s="32">
        <v>41647</v>
      </c>
      <c r="C101" s="33" t="s">
        <v>114</v>
      </c>
      <c r="D101" s="153"/>
      <c r="E101" s="35"/>
      <c r="F101" s="36"/>
      <c r="G101" s="37" t="s">
        <v>454</v>
      </c>
      <c r="H101" s="38" t="s">
        <v>32</v>
      </c>
      <c r="I101" s="39">
        <v>1933</v>
      </c>
      <c r="J101" s="38" t="s">
        <v>455</v>
      </c>
      <c r="K101" s="40">
        <v>1.26</v>
      </c>
      <c r="L101" s="38" t="s">
        <v>456</v>
      </c>
      <c r="M101" s="38" t="s">
        <v>377</v>
      </c>
      <c r="N101" s="41">
        <v>0</v>
      </c>
      <c r="O101" s="120">
        <v>12033</v>
      </c>
      <c r="P101" s="41">
        <v>6000</v>
      </c>
      <c r="Q101" s="41">
        <v>6000</v>
      </c>
      <c r="R101" s="185">
        <v>23100</v>
      </c>
      <c r="S101" s="129">
        <f>R101-T101</f>
        <v>11673.99</v>
      </c>
      <c r="T101" s="186">
        <v>11426.01</v>
      </c>
      <c r="U101" s="38" t="s">
        <v>457</v>
      </c>
      <c r="V101" s="43"/>
      <c r="W101" s="43"/>
      <c r="X101" s="43" t="s">
        <v>458</v>
      </c>
      <c r="Y101" s="44" t="s">
        <v>459</v>
      </c>
      <c r="Z101" s="43">
        <v>70448</v>
      </c>
      <c r="AA101" s="44"/>
      <c r="AB101" s="44"/>
      <c r="AC101" s="44"/>
      <c r="AD101" s="190"/>
    </row>
    <row r="102" spans="1:33" s="142" customFormat="1" ht="102" customHeight="1" x14ac:dyDescent="0.2">
      <c r="A102" s="31">
        <v>7617</v>
      </c>
      <c r="B102" s="32">
        <v>41542</v>
      </c>
      <c r="C102" s="33" t="s">
        <v>114</v>
      </c>
      <c r="D102" s="153"/>
      <c r="E102" s="35" t="s">
        <v>460</v>
      </c>
      <c r="F102" s="36"/>
      <c r="G102" s="37" t="s">
        <v>345</v>
      </c>
      <c r="H102" s="38" t="s">
        <v>255</v>
      </c>
      <c r="I102" s="39"/>
      <c r="J102" s="38" t="s">
        <v>153</v>
      </c>
      <c r="K102" s="40">
        <v>31.06</v>
      </c>
      <c r="L102" s="38" t="s">
        <v>461</v>
      </c>
      <c r="M102" s="38"/>
      <c r="N102" s="41"/>
      <c r="O102" s="120"/>
      <c r="P102" s="41">
        <v>5368</v>
      </c>
      <c r="Q102" s="41">
        <v>5368</v>
      </c>
      <c r="R102" s="185">
        <v>5368</v>
      </c>
      <c r="S102" s="185">
        <v>354.14</v>
      </c>
      <c r="T102" s="186">
        <f>R102-S102</f>
        <v>5013.8599999999997</v>
      </c>
      <c r="U102" s="38" t="s">
        <v>462</v>
      </c>
      <c r="V102" s="43"/>
      <c r="W102" s="43"/>
      <c r="X102" s="43"/>
      <c r="Y102" s="44"/>
      <c r="Z102" s="43"/>
      <c r="AA102" s="187"/>
      <c r="AB102" s="44"/>
      <c r="AC102" s="44"/>
      <c r="AD102" s="175"/>
      <c r="AE102" s="46"/>
      <c r="AF102" s="46"/>
      <c r="AG102" s="46"/>
    </row>
    <row r="103" spans="1:33" s="142" customFormat="1" ht="102" customHeight="1" x14ac:dyDescent="0.2">
      <c r="A103" s="31">
        <v>7616</v>
      </c>
      <c r="B103" s="32">
        <v>41479</v>
      </c>
      <c r="C103" s="33" t="s">
        <v>114</v>
      </c>
      <c r="D103" s="153"/>
      <c r="E103" s="35"/>
      <c r="F103" s="36"/>
      <c r="G103" s="37" t="s">
        <v>463</v>
      </c>
      <c r="H103" s="38" t="s">
        <v>32</v>
      </c>
      <c r="I103" s="39">
        <v>1967</v>
      </c>
      <c r="J103" s="38" t="s">
        <v>464</v>
      </c>
      <c r="K103" s="40"/>
      <c r="L103" s="38" t="s">
        <v>465</v>
      </c>
      <c r="M103" s="38" t="s">
        <v>377</v>
      </c>
      <c r="N103" s="41"/>
      <c r="O103" s="120"/>
      <c r="P103" s="41">
        <v>8200000</v>
      </c>
      <c r="Q103" s="41">
        <v>8200000</v>
      </c>
      <c r="R103" s="185">
        <v>10250000</v>
      </c>
      <c r="S103" s="185">
        <v>0</v>
      </c>
      <c r="T103" s="186">
        <v>10250000</v>
      </c>
      <c r="U103" s="38" t="s">
        <v>466</v>
      </c>
      <c r="V103" s="43"/>
      <c r="W103" s="43"/>
      <c r="X103" s="43"/>
      <c r="Y103" s="44"/>
      <c r="Z103" s="43"/>
      <c r="AA103" s="44"/>
      <c r="AB103" s="44"/>
      <c r="AC103" s="44"/>
      <c r="AD103" s="175"/>
      <c r="AE103" s="46"/>
      <c r="AF103" s="46"/>
      <c r="AG103" s="46"/>
    </row>
    <row r="104" spans="1:33" s="142" customFormat="1" ht="102" customHeight="1" x14ac:dyDescent="0.2">
      <c r="A104" s="31">
        <v>7615</v>
      </c>
      <c r="B104" s="32">
        <v>41612</v>
      </c>
      <c r="C104" s="33" t="s">
        <v>114</v>
      </c>
      <c r="D104" s="153"/>
      <c r="E104" s="35"/>
      <c r="F104" s="36"/>
      <c r="G104" s="37" t="s">
        <v>454</v>
      </c>
      <c r="H104" s="38" t="s">
        <v>32</v>
      </c>
      <c r="I104" s="39">
        <v>1971</v>
      </c>
      <c r="J104" s="38" t="s">
        <v>467</v>
      </c>
      <c r="K104" s="40"/>
      <c r="L104" s="38" t="s">
        <v>468</v>
      </c>
      <c r="M104" s="38" t="s">
        <v>377</v>
      </c>
      <c r="N104" s="41">
        <v>263</v>
      </c>
      <c r="O104" s="120"/>
      <c r="P104" s="41">
        <v>65300</v>
      </c>
      <c r="Q104" s="41">
        <v>65300</v>
      </c>
      <c r="R104" s="185">
        <v>100000</v>
      </c>
      <c r="S104" s="185">
        <v>325.42</v>
      </c>
      <c r="T104" s="186">
        <f>R104-S104</f>
        <v>99674.58</v>
      </c>
      <c r="U104" s="38" t="s">
        <v>469</v>
      </c>
      <c r="V104" s="43"/>
      <c r="W104" s="43"/>
      <c r="X104" s="43"/>
      <c r="Y104" s="44"/>
      <c r="Z104" s="43"/>
      <c r="AA104" s="44"/>
      <c r="AB104" s="44"/>
      <c r="AC104" s="44"/>
      <c r="AD104" s="175"/>
      <c r="AE104" s="46"/>
      <c r="AF104" s="46"/>
      <c r="AG104" s="46"/>
    </row>
    <row r="105" spans="1:33" s="142" customFormat="1" ht="102" customHeight="1" x14ac:dyDescent="0.2">
      <c r="A105" s="31">
        <v>7614</v>
      </c>
      <c r="B105" s="32">
        <v>41479</v>
      </c>
      <c r="C105" s="33" t="s">
        <v>114</v>
      </c>
      <c r="D105" s="153"/>
      <c r="E105" s="35" t="s">
        <v>470</v>
      </c>
      <c r="F105" s="36"/>
      <c r="G105" s="37" t="s">
        <v>119</v>
      </c>
      <c r="H105" s="38" t="s">
        <v>255</v>
      </c>
      <c r="I105" s="39"/>
      <c r="J105" s="38" t="s">
        <v>153</v>
      </c>
      <c r="K105" s="40">
        <v>6.1</v>
      </c>
      <c r="L105" s="38" t="s">
        <v>471</v>
      </c>
      <c r="M105" s="38" t="s">
        <v>472</v>
      </c>
      <c r="N105" s="41"/>
      <c r="O105" s="120"/>
      <c r="P105" s="41">
        <v>12000000</v>
      </c>
      <c r="Q105" s="41"/>
      <c r="R105" s="185">
        <v>12000000</v>
      </c>
      <c r="S105" s="185"/>
      <c r="T105" s="186">
        <v>12000000</v>
      </c>
      <c r="U105" s="38" t="s">
        <v>473</v>
      </c>
      <c r="V105" s="43"/>
      <c r="W105" s="43"/>
      <c r="X105" s="43"/>
      <c r="Y105" s="44"/>
      <c r="Z105" s="43"/>
      <c r="AA105" s="44"/>
      <c r="AB105" s="44"/>
      <c r="AC105" s="44"/>
      <c r="AD105" s="175"/>
      <c r="AE105" s="191"/>
      <c r="AF105" s="191"/>
      <c r="AG105" s="191"/>
    </row>
    <row r="106" spans="1:33" s="142" customFormat="1" ht="102" customHeight="1" x14ac:dyDescent="0.2">
      <c r="A106" s="31">
        <v>7613</v>
      </c>
      <c r="B106" s="32">
        <v>41374</v>
      </c>
      <c r="C106" s="33" t="s">
        <v>114</v>
      </c>
      <c r="D106" s="153"/>
      <c r="E106" s="35" t="s">
        <v>474</v>
      </c>
      <c r="F106" s="36"/>
      <c r="G106" s="37" t="s">
        <v>56</v>
      </c>
      <c r="H106" s="38" t="s">
        <v>255</v>
      </c>
      <c r="I106" s="39"/>
      <c r="J106" s="38" t="s">
        <v>153</v>
      </c>
      <c r="K106" s="40">
        <v>160</v>
      </c>
      <c r="L106" s="38" t="s">
        <v>475</v>
      </c>
      <c r="M106" s="38" t="s">
        <v>476</v>
      </c>
      <c r="N106" s="41">
        <v>48</v>
      </c>
      <c r="O106" s="120" t="s">
        <v>477</v>
      </c>
      <c r="P106" s="41">
        <v>89834</v>
      </c>
      <c r="Q106" s="41">
        <v>89834</v>
      </c>
      <c r="R106" s="185">
        <v>109000</v>
      </c>
      <c r="S106" s="185">
        <v>240.82</v>
      </c>
      <c r="T106" s="186">
        <f>R106-S106</f>
        <v>108759.18</v>
      </c>
      <c r="U106" s="38" t="s">
        <v>478</v>
      </c>
      <c r="V106" s="43"/>
      <c r="W106" s="43"/>
      <c r="X106" s="43"/>
      <c r="Y106" s="44"/>
      <c r="Z106" s="43"/>
      <c r="AA106" s="187"/>
      <c r="AB106" s="44"/>
      <c r="AC106" s="44"/>
      <c r="AD106" s="175"/>
      <c r="AE106" s="46"/>
      <c r="AF106" s="46"/>
      <c r="AG106" s="46"/>
    </row>
    <row r="107" spans="1:33" s="142" customFormat="1" ht="102" customHeight="1" x14ac:dyDescent="0.2">
      <c r="A107" s="31">
        <v>7612</v>
      </c>
      <c r="B107" s="32">
        <v>41465</v>
      </c>
      <c r="C107" s="33" t="s">
        <v>114</v>
      </c>
      <c r="D107" s="153"/>
      <c r="E107" s="35" t="s">
        <v>479</v>
      </c>
      <c r="F107" s="36"/>
      <c r="G107" s="37" t="s">
        <v>87</v>
      </c>
      <c r="H107" s="38" t="s">
        <v>255</v>
      </c>
      <c r="I107" s="39"/>
      <c r="J107" s="38" t="s">
        <v>153</v>
      </c>
      <c r="K107" s="40">
        <v>1.23</v>
      </c>
      <c r="L107" s="38" t="s">
        <v>480</v>
      </c>
      <c r="M107" s="38" t="s">
        <v>452</v>
      </c>
      <c r="N107" s="41">
        <v>0</v>
      </c>
      <c r="O107" s="120">
        <v>12726</v>
      </c>
      <c r="P107" s="41">
        <v>2500</v>
      </c>
      <c r="Q107" s="41">
        <v>2656</v>
      </c>
      <c r="R107" s="185">
        <v>2656</v>
      </c>
      <c r="S107" s="192">
        <f>R107-T107</f>
        <v>2643.76</v>
      </c>
      <c r="T107" s="186">
        <v>12.24</v>
      </c>
      <c r="U107" s="38" t="s">
        <v>481</v>
      </c>
      <c r="V107" s="43"/>
      <c r="W107" s="43"/>
      <c r="X107" s="43"/>
      <c r="Y107" s="44"/>
      <c r="Z107" s="43"/>
      <c r="AA107" s="187"/>
      <c r="AB107" s="44"/>
      <c r="AC107" s="44"/>
      <c r="AD107" s="193"/>
      <c r="AE107" s="46"/>
      <c r="AF107" s="46"/>
      <c r="AG107" s="46"/>
    </row>
    <row r="108" spans="1:33" s="142" customFormat="1" ht="102" customHeight="1" x14ac:dyDescent="0.2">
      <c r="A108" s="31">
        <v>7611</v>
      </c>
      <c r="B108" s="32">
        <v>41255</v>
      </c>
      <c r="C108" s="33" t="s">
        <v>114</v>
      </c>
      <c r="D108" s="153"/>
      <c r="E108" s="35" t="s">
        <v>482</v>
      </c>
      <c r="F108" s="36"/>
      <c r="G108" s="37" t="s">
        <v>357</v>
      </c>
      <c r="H108" s="38" t="s">
        <v>255</v>
      </c>
      <c r="I108" s="39"/>
      <c r="J108" s="38" t="s">
        <v>153</v>
      </c>
      <c r="K108" s="40">
        <v>8.27</v>
      </c>
      <c r="L108" s="38" t="s">
        <v>483</v>
      </c>
      <c r="M108" s="38" t="s">
        <v>452</v>
      </c>
      <c r="N108" s="41">
        <v>0</v>
      </c>
      <c r="O108" s="120">
        <v>36871</v>
      </c>
      <c r="P108" s="41"/>
      <c r="Q108" s="41"/>
      <c r="R108" s="185">
        <v>5147</v>
      </c>
      <c r="S108" s="185"/>
      <c r="T108" s="42">
        <f>R108-S108</f>
        <v>5147</v>
      </c>
      <c r="U108" s="38" t="s">
        <v>484</v>
      </c>
      <c r="V108" s="43"/>
      <c r="W108" s="43"/>
      <c r="X108" s="43"/>
      <c r="Y108" s="44"/>
      <c r="Z108" s="43"/>
      <c r="AA108" s="44"/>
      <c r="AB108" s="44"/>
      <c r="AC108" s="44"/>
      <c r="AD108" s="45"/>
      <c r="AE108" s="46"/>
      <c r="AF108" s="46"/>
      <c r="AG108" s="46"/>
    </row>
    <row r="109" spans="1:33" s="142" customFormat="1" ht="102" customHeight="1" x14ac:dyDescent="0.2">
      <c r="A109" s="31">
        <v>7610</v>
      </c>
      <c r="B109" s="32">
        <v>41332</v>
      </c>
      <c r="C109" s="33" t="s">
        <v>114</v>
      </c>
      <c r="D109" s="153"/>
      <c r="E109" s="35"/>
      <c r="F109" s="36"/>
      <c r="G109" s="37" t="s">
        <v>233</v>
      </c>
      <c r="H109" s="38" t="s">
        <v>32</v>
      </c>
      <c r="I109" s="39">
        <v>1936</v>
      </c>
      <c r="J109" s="38" t="s">
        <v>485</v>
      </c>
      <c r="K109" s="40">
        <v>1.26</v>
      </c>
      <c r="L109" s="38" t="s">
        <v>486</v>
      </c>
      <c r="M109" s="38" t="s">
        <v>229</v>
      </c>
      <c r="N109" s="41">
        <v>0</v>
      </c>
      <c r="O109" s="120">
        <v>26443</v>
      </c>
      <c r="P109" s="41">
        <v>3200</v>
      </c>
      <c r="Q109" s="41">
        <v>3310</v>
      </c>
      <c r="R109" s="185">
        <v>3310</v>
      </c>
      <c r="S109" s="192">
        <f>R109-T109</f>
        <v>3294.2</v>
      </c>
      <c r="T109" s="186">
        <v>15.8</v>
      </c>
      <c r="U109" s="38" t="s">
        <v>487</v>
      </c>
      <c r="V109" s="43"/>
      <c r="W109" s="43"/>
      <c r="X109" s="43"/>
      <c r="Y109" s="44"/>
      <c r="Z109" s="43"/>
      <c r="AA109" s="187"/>
      <c r="AB109" s="44"/>
      <c r="AC109" s="44"/>
      <c r="AD109" s="193"/>
      <c r="AE109" s="46"/>
      <c r="AF109" s="46"/>
      <c r="AG109" s="46"/>
    </row>
    <row r="110" spans="1:33" ht="102" customHeight="1" x14ac:dyDescent="0.2">
      <c r="A110" s="31">
        <v>7609</v>
      </c>
      <c r="B110" s="32">
        <v>41304</v>
      </c>
      <c r="C110" s="33" t="s">
        <v>488</v>
      </c>
      <c r="D110" s="194" t="s">
        <v>489</v>
      </c>
      <c r="G110" s="37" t="s">
        <v>490</v>
      </c>
      <c r="H110" s="38" t="s">
        <v>32</v>
      </c>
      <c r="I110" s="39" t="s">
        <v>57</v>
      </c>
      <c r="J110" s="38" t="s">
        <v>188</v>
      </c>
      <c r="K110" s="40">
        <v>9.15</v>
      </c>
      <c r="L110" s="38" t="s">
        <v>491</v>
      </c>
      <c r="M110" s="38" t="s">
        <v>229</v>
      </c>
      <c r="N110" s="41">
        <v>115</v>
      </c>
      <c r="O110" s="39" t="s">
        <v>492</v>
      </c>
      <c r="P110" s="41">
        <v>46000</v>
      </c>
      <c r="Q110" s="41">
        <v>46000</v>
      </c>
      <c r="R110" s="185">
        <v>46000</v>
      </c>
      <c r="S110" s="185">
        <v>290.22000000000003</v>
      </c>
      <c r="T110" s="186">
        <f>R110-S110</f>
        <v>45709.78</v>
      </c>
      <c r="U110" s="38" t="s">
        <v>493</v>
      </c>
      <c r="AA110" s="187"/>
      <c r="AD110" s="175"/>
    </row>
    <row r="111" spans="1:33" ht="102" customHeight="1" x14ac:dyDescent="0.2">
      <c r="A111" s="31">
        <v>7608</v>
      </c>
      <c r="B111" s="32">
        <v>41227</v>
      </c>
      <c r="C111" s="33" t="s">
        <v>114</v>
      </c>
      <c r="D111" s="153"/>
      <c r="E111" s="35" t="s">
        <v>494</v>
      </c>
      <c r="G111" s="37" t="s">
        <v>407</v>
      </c>
      <c r="H111" s="38" t="s">
        <v>255</v>
      </c>
      <c r="J111" s="38" t="s">
        <v>153</v>
      </c>
      <c r="K111" s="40">
        <v>31.47</v>
      </c>
      <c r="L111" s="38" t="s">
        <v>495</v>
      </c>
      <c r="M111" s="38" t="s">
        <v>452</v>
      </c>
      <c r="N111" s="41">
        <v>7.7</v>
      </c>
      <c r="O111" s="120">
        <v>19561</v>
      </c>
      <c r="P111" s="41">
        <v>4000</v>
      </c>
      <c r="Q111" s="41">
        <v>4000</v>
      </c>
      <c r="R111" s="185">
        <v>4000</v>
      </c>
      <c r="S111" s="185"/>
      <c r="T111" s="186"/>
      <c r="U111" s="38" t="s">
        <v>496</v>
      </c>
      <c r="AA111" s="187"/>
      <c r="AD111" s="175"/>
    </row>
    <row r="112" spans="1:33" ht="102" customHeight="1" x14ac:dyDescent="0.2">
      <c r="A112" s="31">
        <v>7607</v>
      </c>
      <c r="B112" s="32">
        <v>41157</v>
      </c>
      <c r="C112" s="33" t="s">
        <v>114</v>
      </c>
      <c r="D112" s="153"/>
      <c r="E112" s="35" t="s">
        <v>497</v>
      </c>
      <c r="G112" s="37" t="s">
        <v>463</v>
      </c>
      <c r="H112" s="38" t="s">
        <v>324</v>
      </c>
      <c r="J112" s="38" t="s">
        <v>325</v>
      </c>
      <c r="K112" s="40">
        <v>2</v>
      </c>
      <c r="L112" s="38" t="s">
        <v>498</v>
      </c>
      <c r="M112" s="38" t="s">
        <v>499</v>
      </c>
      <c r="N112" s="41">
        <v>200</v>
      </c>
      <c r="O112" s="120">
        <v>11043</v>
      </c>
      <c r="P112" s="41">
        <v>84000</v>
      </c>
      <c r="Q112" s="41">
        <v>84000</v>
      </c>
      <c r="R112" s="185">
        <v>153000</v>
      </c>
      <c r="S112" s="185"/>
      <c r="T112" s="186"/>
      <c r="U112" s="38" t="s">
        <v>500</v>
      </c>
      <c r="AA112" s="187"/>
      <c r="AD112" s="175"/>
    </row>
    <row r="113" spans="1:33" ht="102" customHeight="1" x14ac:dyDescent="0.2">
      <c r="A113" s="31">
        <v>7606</v>
      </c>
      <c r="B113" s="32">
        <v>41157</v>
      </c>
      <c r="C113" s="33" t="s">
        <v>114</v>
      </c>
      <c r="D113" s="153"/>
      <c r="E113" s="35" t="s">
        <v>501</v>
      </c>
      <c r="G113" s="37" t="s">
        <v>415</v>
      </c>
      <c r="H113" s="38" t="s">
        <v>255</v>
      </c>
      <c r="J113" s="38" t="s">
        <v>153</v>
      </c>
      <c r="K113" s="40">
        <v>0.71</v>
      </c>
      <c r="L113" s="38" t="s">
        <v>502</v>
      </c>
      <c r="M113" s="38" t="s">
        <v>229</v>
      </c>
      <c r="N113" s="41">
        <v>0</v>
      </c>
      <c r="O113" s="120">
        <v>13689</v>
      </c>
      <c r="P113" s="41">
        <v>2980</v>
      </c>
      <c r="Q113" s="41">
        <v>2980</v>
      </c>
      <c r="R113" s="185">
        <v>2980</v>
      </c>
      <c r="S113" s="192">
        <f>R113-T113</f>
        <v>2113.65</v>
      </c>
      <c r="T113" s="186">
        <v>866.35</v>
      </c>
      <c r="U113" s="38" t="s">
        <v>503</v>
      </c>
      <c r="AA113" s="195"/>
      <c r="AB113" s="37"/>
      <c r="AC113" s="37"/>
      <c r="AD113" s="196"/>
    </row>
    <row r="114" spans="1:33" ht="102" customHeight="1" x14ac:dyDescent="0.2">
      <c r="A114" s="31">
        <v>7605</v>
      </c>
      <c r="B114" s="32">
        <v>41059</v>
      </c>
      <c r="C114" s="33" t="s">
        <v>504</v>
      </c>
      <c r="D114" s="153"/>
      <c r="E114" s="35" t="s">
        <v>505</v>
      </c>
      <c r="G114" s="37" t="s">
        <v>357</v>
      </c>
      <c r="H114" s="38" t="s">
        <v>255</v>
      </c>
      <c r="J114" s="38" t="s">
        <v>153</v>
      </c>
      <c r="K114" s="40">
        <v>16.600000000000001</v>
      </c>
      <c r="L114" s="38" t="s">
        <v>506</v>
      </c>
      <c r="N114" s="41">
        <v>0</v>
      </c>
      <c r="O114" s="120">
        <v>35692</v>
      </c>
      <c r="R114" s="185">
        <v>151957.42000000001</v>
      </c>
      <c r="S114" s="185"/>
      <c r="T114" s="42">
        <f>R114-S114</f>
        <v>151957.42000000001</v>
      </c>
    </row>
    <row r="115" spans="1:33" ht="102" customHeight="1" x14ac:dyDescent="0.2">
      <c r="A115" s="197">
        <v>7604</v>
      </c>
      <c r="B115" s="112"/>
      <c r="C115" s="112" t="s">
        <v>507</v>
      </c>
      <c r="D115" s="198"/>
      <c r="E115" s="199"/>
      <c r="F115" s="200"/>
      <c r="G115" s="201" t="s">
        <v>245</v>
      </c>
      <c r="H115" s="117"/>
      <c r="I115" s="111"/>
      <c r="J115" s="117" t="s">
        <v>153</v>
      </c>
      <c r="K115" s="202"/>
      <c r="L115" s="117"/>
      <c r="M115" s="117"/>
      <c r="N115" s="41">
        <v>0</v>
      </c>
      <c r="O115" s="120">
        <v>14049</v>
      </c>
      <c r="R115" s="41">
        <v>11501</v>
      </c>
      <c r="S115" s="41">
        <v>1958.58</v>
      </c>
      <c r="T115" s="203">
        <f>R115-S115</f>
        <v>9542.42</v>
      </c>
      <c r="U115" s="117"/>
      <c r="V115" s="151"/>
      <c r="AA115" s="187"/>
      <c r="AD115" s="175"/>
    </row>
    <row r="116" spans="1:33" ht="102" customHeight="1" x14ac:dyDescent="0.2">
      <c r="A116" s="31">
        <v>7603</v>
      </c>
      <c r="B116" s="32">
        <v>40983</v>
      </c>
      <c r="C116" s="33" t="s">
        <v>114</v>
      </c>
      <c r="D116" s="194" t="s">
        <v>508</v>
      </c>
      <c r="G116" s="37" t="s">
        <v>245</v>
      </c>
      <c r="H116" s="38" t="s">
        <v>32</v>
      </c>
      <c r="I116" s="39">
        <v>1934</v>
      </c>
      <c r="J116" s="38" t="s">
        <v>509</v>
      </c>
      <c r="K116" s="40">
        <v>7.0000000000000007E-2</v>
      </c>
      <c r="L116" s="38" t="s">
        <v>510</v>
      </c>
      <c r="M116" s="38" t="s">
        <v>229</v>
      </c>
      <c r="N116" s="41">
        <v>10.130000000000001</v>
      </c>
      <c r="O116" s="39" t="s">
        <v>511</v>
      </c>
      <c r="P116" s="41">
        <v>8720</v>
      </c>
      <c r="Q116" s="41">
        <v>8720</v>
      </c>
      <c r="R116" s="185">
        <v>8720</v>
      </c>
      <c r="S116" s="185"/>
      <c r="T116" s="186"/>
      <c r="U116" s="38" t="s">
        <v>512</v>
      </c>
      <c r="AA116" s="187"/>
      <c r="AD116" s="175"/>
      <c r="AE116" s="152"/>
      <c r="AF116" s="152"/>
      <c r="AG116" s="152"/>
    </row>
    <row r="117" spans="1:33" ht="102" customHeight="1" x14ac:dyDescent="0.2">
      <c r="A117" s="31">
        <v>7602</v>
      </c>
      <c r="B117" s="32">
        <v>41031</v>
      </c>
      <c r="C117" s="33" t="s">
        <v>513</v>
      </c>
      <c r="D117" s="153"/>
      <c r="E117" s="35" t="s">
        <v>514</v>
      </c>
      <c r="G117" s="37" t="s">
        <v>415</v>
      </c>
      <c r="H117" s="38" t="s">
        <v>255</v>
      </c>
      <c r="J117" s="38" t="s">
        <v>153</v>
      </c>
      <c r="L117" s="38" t="s">
        <v>515</v>
      </c>
      <c r="N117" s="42"/>
      <c r="O117" s="204"/>
      <c r="P117" s="42">
        <v>78960</v>
      </c>
      <c r="Q117" s="42">
        <v>78960</v>
      </c>
      <c r="R117" s="186"/>
      <c r="S117" s="186"/>
      <c r="T117" s="186"/>
      <c r="W117" s="151"/>
      <c r="X117" s="151"/>
      <c r="Y117" s="182"/>
      <c r="Z117" s="151"/>
      <c r="AA117" s="182"/>
      <c r="AB117" s="182"/>
      <c r="AC117" s="182"/>
      <c r="AD117" s="183"/>
    </row>
    <row r="118" spans="1:33" ht="102" customHeight="1" x14ac:dyDescent="0.2">
      <c r="A118" s="31">
        <v>7601</v>
      </c>
      <c r="B118" s="32">
        <v>41066</v>
      </c>
      <c r="C118" s="33" t="s">
        <v>114</v>
      </c>
      <c r="D118" s="153"/>
      <c r="E118" s="35" t="s">
        <v>516</v>
      </c>
      <c r="G118" s="37" t="s">
        <v>357</v>
      </c>
      <c r="H118" s="38" t="s">
        <v>255</v>
      </c>
      <c r="J118" s="38" t="s">
        <v>153</v>
      </c>
      <c r="K118" s="40">
        <v>16.600000000000001</v>
      </c>
      <c r="L118" s="38" t="s">
        <v>517</v>
      </c>
      <c r="O118" s="120"/>
      <c r="P118" s="41">
        <v>8500</v>
      </c>
      <c r="Q118" s="41">
        <v>8500</v>
      </c>
      <c r="R118" s="185"/>
      <c r="S118" s="185"/>
      <c r="T118" s="186"/>
      <c r="U118" s="38" t="s">
        <v>518</v>
      </c>
      <c r="AD118" s="175"/>
      <c r="AE118" s="205"/>
      <c r="AF118" s="205"/>
      <c r="AG118" s="205"/>
    </row>
    <row r="119" spans="1:33" ht="102" customHeight="1" x14ac:dyDescent="0.2">
      <c r="A119" s="197">
        <v>7601</v>
      </c>
      <c r="B119" s="112"/>
      <c r="C119" s="112" t="s">
        <v>519</v>
      </c>
      <c r="D119" s="206"/>
      <c r="E119" s="115"/>
      <c r="F119" s="200"/>
      <c r="G119" s="201" t="s">
        <v>345</v>
      </c>
      <c r="H119" s="117"/>
      <c r="I119" s="111"/>
      <c r="J119" s="117" t="s">
        <v>153</v>
      </c>
      <c r="K119" s="202"/>
      <c r="L119" s="117" t="s">
        <v>520</v>
      </c>
      <c r="M119" s="117"/>
      <c r="N119" s="41">
        <v>300</v>
      </c>
      <c r="O119" s="120">
        <v>19714</v>
      </c>
      <c r="R119" s="41">
        <v>103200</v>
      </c>
      <c r="T119" s="42">
        <f t="shared" ref="T119:T126" si="0">R119-S119</f>
        <v>103200</v>
      </c>
      <c r="U119" s="117"/>
      <c r="V119" s="151"/>
    </row>
    <row r="120" spans="1:33" ht="102" customHeight="1" x14ac:dyDescent="0.2">
      <c r="A120" s="197">
        <v>7600</v>
      </c>
      <c r="B120" s="112"/>
      <c r="C120" s="112" t="s">
        <v>269</v>
      </c>
      <c r="D120" s="206"/>
      <c r="E120" s="115"/>
      <c r="F120" s="200"/>
      <c r="G120" s="201" t="s">
        <v>270</v>
      </c>
      <c r="H120" s="117"/>
      <c r="I120" s="111"/>
      <c r="J120" s="117" t="s">
        <v>153</v>
      </c>
      <c r="K120" s="202"/>
      <c r="L120" s="117" t="s">
        <v>521</v>
      </c>
      <c r="M120" s="117"/>
      <c r="N120" s="41">
        <v>350</v>
      </c>
      <c r="O120" s="120">
        <v>18128</v>
      </c>
      <c r="R120" s="41">
        <v>9378</v>
      </c>
      <c r="T120" s="42">
        <f t="shared" si="0"/>
        <v>9378</v>
      </c>
      <c r="U120" s="117"/>
      <c r="V120" s="151"/>
    </row>
    <row r="121" spans="1:33" ht="102" customHeight="1" x14ac:dyDescent="0.2">
      <c r="A121" s="31">
        <v>7599</v>
      </c>
      <c r="B121" s="32">
        <v>40877</v>
      </c>
      <c r="C121" s="33" t="s">
        <v>114</v>
      </c>
      <c r="D121" s="153"/>
      <c r="E121" s="35" t="s">
        <v>522</v>
      </c>
      <c r="G121" s="37" t="s">
        <v>87</v>
      </c>
      <c r="H121" s="38" t="s">
        <v>255</v>
      </c>
      <c r="J121" s="38" t="s">
        <v>153</v>
      </c>
      <c r="K121" s="40">
        <v>1.5</v>
      </c>
      <c r="L121" s="38" t="s">
        <v>523</v>
      </c>
      <c r="M121" s="38" t="s">
        <v>452</v>
      </c>
      <c r="N121" s="41">
        <v>40</v>
      </c>
      <c r="O121" s="120">
        <v>10245</v>
      </c>
      <c r="P121" s="41">
        <v>9600</v>
      </c>
      <c r="Q121" s="41">
        <v>9600</v>
      </c>
      <c r="R121" s="185">
        <v>20100</v>
      </c>
      <c r="S121" s="185">
        <v>292.3</v>
      </c>
      <c r="T121" s="186">
        <f t="shared" si="0"/>
        <v>19807.7</v>
      </c>
      <c r="U121" s="38" t="s">
        <v>524</v>
      </c>
      <c r="AA121" s="187"/>
      <c r="AD121" s="175"/>
    </row>
    <row r="122" spans="1:33" ht="102" customHeight="1" x14ac:dyDescent="0.2">
      <c r="A122" s="31">
        <v>7598</v>
      </c>
      <c r="B122" s="32">
        <v>40828</v>
      </c>
      <c r="C122" s="33" t="s">
        <v>114</v>
      </c>
      <c r="D122" s="153"/>
      <c r="E122" s="35" t="s">
        <v>525</v>
      </c>
      <c r="G122" s="37" t="s">
        <v>119</v>
      </c>
      <c r="H122" s="38" t="s">
        <v>255</v>
      </c>
      <c r="J122" s="38" t="s">
        <v>153</v>
      </c>
      <c r="K122" s="40">
        <v>39.68</v>
      </c>
      <c r="L122" s="38" t="s">
        <v>526</v>
      </c>
      <c r="M122" s="38" t="s">
        <v>452</v>
      </c>
      <c r="N122" s="41">
        <v>0</v>
      </c>
      <c r="O122" s="120">
        <v>24409</v>
      </c>
      <c r="R122" s="185">
        <v>686000</v>
      </c>
      <c r="S122" s="185"/>
      <c r="T122" s="42">
        <f t="shared" si="0"/>
        <v>686000</v>
      </c>
      <c r="U122" s="38" t="s">
        <v>527</v>
      </c>
    </row>
    <row r="123" spans="1:33" ht="102" customHeight="1" x14ac:dyDescent="0.2">
      <c r="A123" s="31">
        <v>7597</v>
      </c>
      <c r="B123" s="32">
        <v>40800</v>
      </c>
      <c r="C123" s="33" t="s">
        <v>114</v>
      </c>
      <c r="D123" s="153"/>
      <c r="E123" s="35" t="s">
        <v>528</v>
      </c>
      <c r="G123" s="37" t="s">
        <v>357</v>
      </c>
      <c r="H123" s="38" t="s">
        <v>255</v>
      </c>
      <c r="J123" s="38" t="s">
        <v>153</v>
      </c>
      <c r="K123" s="40">
        <v>1.02</v>
      </c>
      <c r="L123" s="38" t="s">
        <v>529</v>
      </c>
      <c r="M123" s="38" t="s">
        <v>452</v>
      </c>
      <c r="N123" s="41">
        <v>0</v>
      </c>
      <c r="O123" s="120">
        <v>12019</v>
      </c>
      <c r="P123" s="41">
        <v>14300</v>
      </c>
      <c r="Q123" s="41">
        <v>14544</v>
      </c>
      <c r="R123" s="185">
        <v>14544</v>
      </c>
      <c r="S123" s="185">
        <v>1856.82</v>
      </c>
      <c r="T123" s="186">
        <f t="shared" si="0"/>
        <v>12687.18</v>
      </c>
      <c r="U123" s="38" t="s">
        <v>530</v>
      </c>
      <c r="AA123" s="187"/>
      <c r="AD123" s="190"/>
    </row>
    <row r="124" spans="1:33" ht="102" customHeight="1" x14ac:dyDescent="0.2">
      <c r="A124" s="31">
        <v>7596</v>
      </c>
      <c r="B124" s="32">
        <v>40897</v>
      </c>
      <c r="C124" s="33" t="s">
        <v>114</v>
      </c>
      <c r="D124" s="153"/>
      <c r="E124" s="35" t="s">
        <v>531</v>
      </c>
      <c r="G124" s="37" t="s">
        <v>490</v>
      </c>
      <c r="H124" s="38" t="s">
        <v>255</v>
      </c>
      <c r="J124" s="38" t="s">
        <v>153</v>
      </c>
      <c r="K124" s="40">
        <v>40.47</v>
      </c>
      <c r="L124" s="38" t="s">
        <v>532</v>
      </c>
      <c r="M124" s="38" t="s">
        <v>452</v>
      </c>
      <c r="N124" s="41">
        <v>0</v>
      </c>
      <c r="O124" s="120">
        <v>29929</v>
      </c>
      <c r="R124" s="185">
        <v>12243</v>
      </c>
      <c r="S124" s="185"/>
      <c r="T124" s="42">
        <f t="shared" si="0"/>
        <v>12243</v>
      </c>
      <c r="U124" s="38" t="s">
        <v>533</v>
      </c>
      <c r="AE124" s="152"/>
      <c r="AF124" s="152"/>
      <c r="AG124" s="152"/>
    </row>
    <row r="125" spans="1:33" ht="102" customHeight="1" x14ac:dyDescent="0.2">
      <c r="A125" s="31">
        <v>7595</v>
      </c>
      <c r="B125" s="32">
        <v>40758</v>
      </c>
      <c r="C125" s="33" t="s">
        <v>114</v>
      </c>
      <c r="D125" s="153"/>
      <c r="E125" s="35" t="s">
        <v>534</v>
      </c>
      <c r="G125" s="37" t="s">
        <v>233</v>
      </c>
      <c r="H125" s="38" t="s">
        <v>324</v>
      </c>
      <c r="J125" s="38" t="s">
        <v>153</v>
      </c>
      <c r="K125" s="40">
        <v>0.33</v>
      </c>
      <c r="L125" s="38" t="s">
        <v>535</v>
      </c>
      <c r="M125" s="38" t="s">
        <v>536</v>
      </c>
      <c r="N125" s="207">
        <v>11800</v>
      </c>
      <c r="O125" s="120">
        <v>7342</v>
      </c>
      <c r="R125" s="208">
        <v>5803000</v>
      </c>
      <c r="S125" s="208"/>
      <c r="T125" s="42">
        <f t="shared" si="0"/>
        <v>5803000</v>
      </c>
      <c r="U125" s="38" t="s">
        <v>537</v>
      </c>
    </row>
    <row r="126" spans="1:33" ht="102" customHeight="1" x14ac:dyDescent="0.2">
      <c r="A126" s="31">
        <v>7594</v>
      </c>
      <c r="B126" s="32">
        <v>40779</v>
      </c>
      <c r="C126" s="33" t="s">
        <v>114</v>
      </c>
      <c r="D126" s="153"/>
      <c r="E126" s="35" t="s">
        <v>538</v>
      </c>
      <c r="G126" s="37" t="s">
        <v>357</v>
      </c>
      <c r="H126" s="38" t="s">
        <v>255</v>
      </c>
      <c r="J126" s="38" t="s">
        <v>153</v>
      </c>
      <c r="K126" s="40">
        <v>14.95</v>
      </c>
      <c r="L126" s="38" t="s">
        <v>539</v>
      </c>
      <c r="M126" s="38" t="s">
        <v>452</v>
      </c>
      <c r="N126" s="207">
        <v>3450</v>
      </c>
      <c r="O126" s="39" t="s">
        <v>540</v>
      </c>
      <c r="R126" s="208">
        <v>1700000</v>
      </c>
      <c r="S126" s="208"/>
      <c r="T126" s="42">
        <f t="shared" si="0"/>
        <v>1700000</v>
      </c>
      <c r="U126" s="38" t="s">
        <v>541</v>
      </c>
    </row>
    <row r="127" spans="1:33" ht="102" customHeight="1" x14ac:dyDescent="0.2">
      <c r="A127" s="31">
        <v>7593</v>
      </c>
      <c r="C127" s="33" t="s">
        <v>114</v>
      </c>
      <c r="D127" s="153"/>
      <c r="G127" s="37" t="s">
        <v>162</v>
      </c>
      <c r="H127" s="38" t="s">
        <v>32</v>
      </c>
      <c r="I127" s="39">
        <v>1931</v>
      </c>
      <c r="J127" s="38" t="s">
        <v>542</v>
      </c>
      <c r="K127" s="40">
        <v>0.53</v>
      </c>
      <c r="L127" s="38" t="s">
        <v>543</v>
      </c>
      <c r="M127" s="38" t="s">
        <v>229</v>
      </c>
      <c r="N127" s="41">
        <v>50</v>
      </c>
      <c r="O127" s="120">
        <v>936</v>
      </c>
      <c r="P127" s="41">
        <v>19250</v>
      </c>
      <c r="Q127" s="41">
        <v>19250</v>
      </c>
      <c r="R127" s="185">
        <v>19250</v>
      </c>
      <c r="S127" s="185"/>
      <c r="T127" s="186"/>
      <c r="U127" s="38" t="s">
        <v>544</v>
      </c>
      <c r="AA127" s="187"/>
      <c r="AD127" s="175"/>
    </row>
    <row r="128" spans="1:33" ht="102" customHeight="1" x14ac:dyDescent="0.2">
      <c r="A128" s="31">
        <v>7592</v>
      </c>
      <c r="B128" s="32">
        <v>40737</v>
      </c>
      <c r="C128" s="33" t="s">
        <v>114</v>
      </c>
      <c r="D128" s="153"/>
      <c r="E128" s="35" t="s">
        <v>545</v>
      </c>
      <c r="G128" s="37" t="s">
        <v>546</v>
      </c>
      <c r="H128" s="38" t="s">
        <v>255</v>
      </c>
      <c r="J128" s="38" t="s">
        <v>153</v>
      </c>
      <c r="K128" s="40">
        <v>36</v>
      </c>
      <c r="L128" s="38" t="s">
        <v>547</v>
      </c>
      <c r="M128" s="38" t="s">
        <v>548</v>
      </c>
      <c r="N128" s="41">
        <v>19857.150000000001</v>
      </c>
      <c r="O128" s="120">
        <v>13911</v>
      </c>
      <c r="R128" s="185">
        <v>6450000</v>
      </c>
      <c r="S128" s="185"/>
      <c r="T128" s="42">
        <f>R128-S128</f>
        <v>6450000</v>
      </c>
      <c r="U128" s="38" t="s">
        <v>533</v>
      </c>
    </row>
    <row r="129" spans="1:33" ht="102" customHeight="1" x14ac:dyDescent="0.2">
      <c r="A129" s="31">
        <v>7591</v>
      </c>
      <c r="B129" s="32">
        <v>40751</v>
      </c>
      <c r="C129" s="33" t="s">
        <v>114</v>
      </c>
      <c r="D129" s="153"/>
      <c r="E129" s="35" t="s">
        <v>549</v>
      </c>
      <c r="G129" s="37" t="s">
        <v>345</v>
      </c>
      <c r="H129" s="38" t="s">
        <v>255</v>
      </c>
      <c r="J129" s="38" t="s">
        <v>153</v>
      </c>
      <c r="K129" s="40">
        <v>39.04</v>
      </c>
      <c r="L129" s="38" t="s">
        <v>550</v>
      </c>
      <c r="M129" s="38" t="s">
        <v>551</v>
      </c>
      <c r="N129" s="41">
        <v>23976</v>
      </c>
      <c r="O129" s="120">
        <v>11708</v>
      </c>
      <c r="R129" s="41">
        <v>39923</v>
      </c>
      <c r="T129" s="42">
        <f>R129-S129</f>
        <v>39923</v>
      </c>
      <c r="U129" s="38" t="s">
        <v>552</v>
      </c>
    </row>
    <row r="130" spans="1:33" s="191" customFormat="1" ht="102" customHeight="1" x14ac:dyDescent="0.2">
      <c r="A130" s="197">
        <v>7590</v>
      </c>
      <c r="B130" s="209">
        <v>40688</v>
      </c>
      <c r="C130" s="112" t="s">
        <v>553</v>
      </c>
      <c r="D130" s="206"/>
      <c r="E130" s="115"/>
      <c r="F130" s="200"/>
      <c r="G130" s="201" t="s">
        <v>54</v>
      </c>
      <c r="H130" s="117" t="s">
        <v>255</v>
      </c>
      <c r="I130" s="111"/>
      <c r="J130" s="117" t="s">
        <v>153</v>
      </c>
      <c r="K130" s="202">
        <v>79.930000000000007</v>
      </c>
      <c r="L130" s="117" t="s">
        <v>554</v>
      </c>
      <c r="M130" s="117"/>
      <c r="N130" s="41">
        <v>0</v>
      </c>
      <c r="O130" s="120">
        <v>37621</v>
      </c>
      <c r="P130" s="41"/>
      <c r="Q130" s="41"/>
      <c r="R130" s="185">
        <v>18000</v>
      </c>
      <c r="S130" s="185"/>
      <c r="T130" s="42">
        <f>R130-S130</f>
        <v>18000</v>
      </c>
      <c r="U130" s="117" t="s">
        <v>555</v>
      </c>
      <c r="V130" s="151"/>
      <c r="W130" s="43"/>
      <c r="X130" s="43"/>
      <c r="Y130" s="44"/>
      <c r="Z130" s="43"/>
      <c r="AA130" s="44"/>
      <c r="AB130" s="44"/>
      <c r="AC130" s="44"/>
      <c r="AD130" s="45"/>
      <c r="AE130" s="46"/>
      <c r="AF130" s="46"/>
      <c r="AG130" s="46"/>
    </row>
    <row r="131" spans="1:33" ht="102" customHeight="1" x14ac:dyDescent="0.2">
      <c r="A131" s="31">
        <v>7589</v>
      </c>
      <c r="B131" s="32">
        <v>40681</v>
      </c>
      <c r="C131" s="33" t="s">
        <v>114</v>
      </c>
      <c r="D131" s="153"/>
      <c r="E131" s="35" t="s">
        <v>556</v>
      </c>
      <c r="G131" s="37" t="s">
        <v>162</v>
      </c>
      <c r="H131" s="38" t="s">
        <v>255</v>
      </c>
      <c r="J131" s="38" t="s">
        <v>153</v>
      </c>
      <c r="K131" s="40">
        <v>38.97</v>
      </c>
      <c r="L131" s="38" t="s">
        <v>557</v>
      </c>
      <c r="M131" s="38" t="s">
        <v>452</v>
      </c>
      <c r="N131" s="41">
        <v>0</v>
      </c>
      <c r="O131" s="120">
        <v>13216</v>
      </c>
      <c r="P131" s="41">
        <v>3750</v>
      </c>
      <c r="Q131" s="41" t="s">
        <v>48</v>
      </c>
      <c r="R131" s="185">
        <v>3750</v>
      </c>
      <c r="S131" s="185">
        <v>3227.24</v>
      </c>
      <c r="T131" s="186">
        <f>R131-S131</f>
        <v>522.76000000000022</v>
      </c>
      <c r="U131" s="38" t="s">
        <v>558</v>
      </c>
      <c r="AD131" s="193"/>
    </row>
    <row r="132" spans="1:33" ht="102" customHeight="1" x14ac:dyDescent="0.2">
      <c r="A132" s="31">
        <v>7588</v>
      </c>
      <c r="B132" s="32">
        <v>40674</v>
      </c>
      <c r="C132" s="33" t="s">
        <v>114</v>
      </c>
      <c r="D132" s="153"/>
      <c r="E132" s="35" t="s">
        <v>559</v>
      </c>
      <c r="G132" s="37" t="s">
        <v>345</v>
      </c>
      <c r="H132" s="38" t="s">
        <v>255</v>
      </c>
      <c r="J132" s="38" t="s">
        <v>153</v>
      </c>
      <c r="K132" s="40">
        <v>39.200000000000003</v>
      </c>
      <c r="L132" s="38" t="s">
        <v>560</v>
      </c>
      <c r="M132" s="38" t="s">
        <v>561</v>
      </c>
      <c r="N132" s="41">
        <v>51</v>
      </c>
      <c r="O132" s="120">
        <v>22018</v>
      </c>
      <c r="P132" s="41">
        <v>46564</v>
      </c>
      <c r="Q132" s="41">
        <v>46564</v>
      </c>
      <c r="R132" s="185">
        <v>71000</v>
      </c>
      <c r="S132" s="185"/>
      <c r="T132" s="186"/>
      <c r="U132" s="38" t="s">
        <v>562</v>
      </c>
      <c r="AA132" s="187"/>
      <c r="AD132" s="175"/>
    </row>
    <row r="133" spans="1:33" s="205" customFormat="1" ht="102" customHeight="1" x14ac:dyDescent="0.2">
      <c r="A133" s="31">
        <v>7587</v>
      </c>
      <c r="B133" s="32">
        <v>40639</v>
      </c>
      <c r="C133" s="33" t="s">
        <v>114</v>
      </c>
      <c r="D133" s="153"/>
      <c r="E133" s="35" t="s">
        <v>563</v>
      </c>
      <c r="F133" s="36"/>
      <c r="G133" s="37" t="s">
        <v>162</v>
      </c>
      <c r="H133" s="38" t="s">
        <v>255</v>
      </c>
      <c r="I133" s="39"/>
      <c r="J133" s="38" t="s">
        <v>153</v>
      </c>
      <c r="K133" s="40">
        <v>2.2400000000000002</v>
      </c>
      <c r="L133" s="38" t="s">
        <v>564</v>
      </c>
      <c r="M133" s="38" t="s">
        <v>229</v>
      </c>
      <c r="N133" s="42"/>
      <c r="O133" s="204"/>
      <c r="P133" s="42">
        <v>79000</v>
      </c>
      <c r="Q133" s="42">
        <v>79000</v>
      </c>
      <c r="R133" s="186"/>
      <c r="S133" s="186"/>
      <c r="T133" s="186" t="s">
        <v>565</v>
      </c>
      <c r="U133" s="38" t="s">
        <v>566</v>
      </c>
      <c r="V133" s="43"/>
      <c r="W133" s="151"/>
      <c r="X133" s="151"/>
      <c r="Y133" s="182"/>
      <c r="Z133" s="151"/>
      <c r="AA133" s="210"/>
      <c r="AB133" s="111"/>
      <c r="AC133" s="111"/>
      <c r="AD133" s="114"/>
      <c r="AE133" s="46"/>
      <c r="AF133" s="46"/>
      <c r="AG133" s="46"/>
    </row>
    <row r="134" spans="1:33" ht="102" customHeight="1" x14ac:dyDescent="0.2">
      <c r="A134" s="31">
        <v>7586</v>
      </c>
      <c r="B134" s="32">
        <v>40511</v>
      </c>
      <c r="C134" s="33" t="s">
        <v>567</v>
      </c>
      <c r="D134" s="194" t="s">
        <v>568</v>
      </c>
      <c r="G134" s="37" t="s">
        <v>87</v>
      </c>
      <c r="H134" s="38" t="s">
        <v>32</v>
      </c>
      <c r="I134" s="39" t="s">
        <v>569</v>
      </c>
      <c r="J134" s="38" t="s">
        <v>570</v>
      </c>
      <c r="K134" s="40">
        <v>0.35809999999999997</v>
      </c>
      <c r="L134" s="38" t="s">
        <v>571</v>
      </c>
      <c r="M134" s="38" t="s">
        <v>572</v>
      </c>
      <c r="N134" s="41">
        <v>0</v>
      </c>
      <c r="O134" s="39" t="s">
        <v>236</v>
      </c>
      <c r="R134" s="185">
        <v>960</v>
      </c>
      <c r="S134" s="185"/>
      <c r="T134" s="42">
        <f>R134-S134</f>
        <v>960</v>
      </c>
      <c r="U134" s="38" t="s">
        <v>573</v>
      </c>
    </row>
    <row r="135" spans="1:33" ht="102" customHeight="1" x14ac:dyDescent="0.2">
      <c r="A135" s="31">
        <v>7585</v>
      </c>
      <c r="B135" s="32">
        <v>40457</v>
      </c>
      <c r="C135" s="33" t="s">
        <v>114</v>
      </c>
      <c r="D135" s="153"/>
      <c r="E135" s="35" t="s">
        <v>574</v>
      </c>
      <c r="G135" s="37" t="s">
        <v>575</v>
      </c>
      <c r="H135" s="38" t="s">
        <v>324</v>
      </c>
      <c r="J135" s="38" t="s">
        <v>576</v>
      </c>
      <c r="K135" s="40">
        <v>247.8</v>
      </c>
      <c r="L135" s="38" t="s">
        <v>577</v>
      </c>
      <c r="M135" s="38" t="s">
        <v>578</v>
      </c>
      <c r="N135" s="42"/>
      <c r="O135" s="204">
        <v>12775</v>
      </c>
      <c r="P135" s="42">
        <v>750</v>
      </c>
      <c r="Q135" s="42">
        <v>750</v>
      </c>
      <c r="R135" s="42"/>
      <c r="S135" s="42"/>
      <c r="T135" s="42" t="s">
        <v>565</v>
      </c>
      <c r="U135" s="38" t="s">
        <v>579</v>
      </c>
      <c r="W135" s="151"/>
      <c r="X135" s="151"/>
      <c r="Y135" s="182"/>
      <c r="Z135" s="151"/>
      <c r="AA135" s="211"/>
      <c r="AB135" s="182"/>
      <c r="AC135" s="182"/>
      <c r="AD135" s="183"/>
    </row>
    <row r="136" spans="1:33" ht="102" customHeight="1" x14ac:dyDescent="0.2">
      <c r="A136" s="197">
        <v>7584</v>
      </c>
      <c r="B136" s="209">
        <v>40359</v>
      </c>
      <c r="C136" s="112" t="s">
        <v>565</v>
      </c>
      <c r="D136" s="206"/>
      <c r="E136" s="212" t="s">
        <v>322</v>
      </c>
      <c r="F136" s="200"/>
      <c r="G136" s="201" t="s">
        <v>323</v>
      </c>
      <c r="H136" s="117" t="s">
        <v>324</v>
      </c>
      <c r="I136" s="111"/>
      <c r="J136" s="117" t="s">
        <v>325</v>
      </c>
      <c r="K136" s="202"/>
      <c r="L136" s="117" t="s">
        <v>580</v>
      </c>
      <c r="M136" s="117"/>
      <c r="N136" s="42"/>
      <c r="O136" s="204"/>
      <c r="P136" s="42"/>
      <c r="Q136" s="42"/>
      <c r="R136" s="42"/>
      <c r="S136" s="42"/>
      <c r="T136" s="42" t="s">
        <v>581</v>
      </c>
      <c r="U136" s="117" t="s">
        <v>565</v>
      </c>
      <c r="V136" s="151"/>
      <c r="W136" s="151"/>
      <c r="X136" s="151"/>
      <c r="Y136" s="182"/>
      <c r="Z136" s="151"/>
      <c r="AA136" s="211"/>
      <c r="AB136" s="182"/>
      <c r="AC136" s="182"/>
      <c r="AD136" s="183"/>
      <c r="AE136" s="152"/>
      <c r="AF136" s="152"/>
      <c r="AG136" s="152"/>
    </row>
    <row r="137" spans="1:33" ht="102" customHeight="1" x14ac:dyDescent="0.2">
      <c r="A137" s="31">
        <v>7583</v>
      </c>
      <c r="B137" s="32">
        <v>40310</v>
      </c>
      <c r="C137" s="33" t="s">
        <v>114</v>
      </c>
      <c r="D137" s="153"/>
      <c r="E137" s="35" t="s">
        <v>582</v>
      </c>
      <c r="G137" s="37" t="s">
        <v>583</v>
      </c>
      <c r="H137" s="38" t="s">
        <v>255</v>
      </c>
      <c r="J137" s="38" t="s">
        <v>153</v>
      </c>
      <c r="K137" s="40">
        <v>40.31</v>
      </c>
      <c r="L137" s="38" t="s">
        <v>584</v>
      </c>
      <c r="M137" s="38" t="s">
        <v>585</v>
      </c>
      <c r="N137" s="41">
        <v>0</v>
      </c>
      <c r="O137" s="120">
        <v>8274</v>
      </c>
      <c r="R137" s="41">
        <v>500</v>
      </c>
      <c r="S137" s="41">
        <v>346.17</v>
      </c>
      <c r="T137" s="203">
        <f>R137-S137</f>
        <v>153.82999999999998</v>
      </c>
      <c r="U137" s="38" t="s">
        <v>586</v>
      </c>
      <c r="AA137" s="187"/>
      <c r="AD137" s="213"/>
      <c r="AE137" s="152"/>
      <c r="AF137" s="152"/>
      <c r="AG137" s="152"/>
    </row>
    <row r="138" spans="1:33" ht="102" customHeight="1" x14ac:dyDescent="0.2">
      <c r="A138" s="31">
        <v>7582</v>
      </c>
      <c r="B138" s="32">
        <v>39988</v>
      </c>
      <c r="C138" s="33" t="s">
        <v>114</v>
      </c>
      <c r="D138" s="153"/>
      <c r="E138" s="214" t="s">
        <v>587</v>
      </c>
      <c r="F138" s="215"/>
      <c r="G138" s="37" t="s">
        <v>588</v>
      </c>
      <c r="H138" s="38" t="s">
        <v>324</v>
      </c>
      <c r="J138" s="38" t="s">
        <v>589</v>
      </c>
      <c r="K138" s="40">
        <v>155</v>
      </c>
      <c r="L138" s="38" t="s">
        <v>590</v>
      </c>
      <c r="M138" s="216" t="s">
        <v>591</v>
      </c>
      <c r="N138" s="41">
        <v>0</v>
      </c>
      <c r="O138" s="120">
        <v>28142</v>
      </c>
      <c r="R138" s="41">
        <v>3850</v>
      </c>
      <c r="S138" s="41">
        <v>0</v>
      </c>
      <c r="T138" s="42">
        <f>R138-S138</f>
        <v>3850</v>
      </c>
      <c r="U138" s="38" t="s">
        <v>592</v>
      </c>
      <c r="AA138" s="187"/>
      <c r="AD138" s="217"/>
    </row>
    <row r="139" spans="1:33" ht="102" customHeight="1" x14ac:dyDescent="0.2">
      <c r="A139" s="31">
        <v>7581</v>
      </c>
      <c r="B139" s="32">
        <v>39988</v>
      </c>
      <c r="C139" s="33" t="s">
        <v>114</v>
      </c>
      <c r="D139" s="153"/>
      <c r="E139" s="214" t="s">
        <v>593</v>
      </c>
      <c r="F139" s="215"/>
      <c r="G139" s="37" t="s">
        <v>380</v>
      </c>
      <c r="H139" s="38" t="s">
        <v>324</v>
      </c>
      <c r="J139" s="38" t="s">
        <v>594</v>
      </c>
      <c r="K139" s="40">
        <v>0.30499999999999999</v>
      </c>
      <c r="L139" s="38" t="s">
        <v>595</v>
      </c>
      <c r="M139" s="127" t="s">
        <v>596</v>
      </c>
      <c r="N139" s="41">
        <v>0</v>
      </c>
      <c r="O139" s="120">
        <v>28142</v>
      </c>
      <c r="R139" s="41">
        <v>2800</v>
      </c>
      <c r="S139" s="41">
        <v>316</v>
      </c>
      <c r="T139" s="42">
        <f>R139-S139</f>
        <v>2484</v>
      </c>
      <c r="U139" s="38" t="s">
        <v>597</v>
      </c>
      <c r="AA139" s="187"/>
      <c r="AD139" s="217"/>
    </row>
    <row r="140" spans="1:33" ht="102" customHeight="1" x14ac:dyDescent="0.2">
      <c r="A140" s="31">
        <v>7580</v>
      </c>
      <c r="B140" s="32">
        <v>40611</v>
      </c>
      <c r="C140" s="33" t="s">
        <v>114</v>
      </c>
      <c r="D140" s="153"/>
      <c r="G140" s="37" t="s">
        <v>598</v>
      </c>
      <c r="H140" s="38" t="s">
        <v>32</v>
      </c>
      <c r="I140" s="39">
        <v>1933</v>
      </c>
      <c r="J140" s="38" t="s">
        <v>599</v>
      </c>
      <c r="K140" s="40">
        <v>0.25</v>
      </c>
      <c r="L140" s="38" t="s">
        <v>600</v>
      </c>
      <c r="M140" s="38" t="s">
        <v>229</v>
      </c>
      <c r="N140" s="41">
        <v>0</v>
      </c>
      <c r="O140" s="120">
        <v>10383</v>
      </c>
      <c r="P140" s="41">
        <v>1000</v>
      </c>
      <c r="Q140" s="41">
        <v>1000</v>
      </c>
      <c r="R140" s="185">
        <v>1000</v>
      </c>
      <c r="S140" s="185"/>
      <c r="T140" s="186"/>
      <c r="U140" s="38" t="s">
        <v>601</v>
      </c>
      <c r="AA140" s="187"/>
      <c r="AD140" s="175"/>
    </row>
    <row r="141" spans="1:33" ht="102" customHeight="1" x14ac:dyDescent="0.2">
      <c r="A141" s="31">
        <v>7579</v>
      </c>
      <c r="B141" s="32">
        <v>39797</v>
      </c>
      <c r="C141" s="33" t="s">
        <v>114</v>
      </c>
      <c r="D141" s="153"/>
      <c r="G141" s="37" t="s">
        <v>602</v>
      </c>
      <c r="H141" s="38" t="s">
        <v>603</v>
      </c>
      <c r="I141" s="39">
        <v>1937</v>
      </c>
      <c r="J141" s="38" t="s">
        <v>604</v>
      </c>
      <c r="K141" s="40">
        <v>1</v>
      </c>
      <c r="L141" s="38" t="s">
        <v>605</v>
      </c>
      <c r="M141" s="38" t="s">
        <v>229</v>
      </c>
      <c r="N141" s="41">
        <v>0</v>
      </c>
      <c r="O141" s="120">
        <v>11550</v>
      </c>
      <c r="P141" s="41">
        <v>650</v>
      </c>
      <c r="Q141" s="41">
        <v>650</v>
      </c>
      <c r="R141" s="41">
        <v>650</v>
      </c>
      <c r="S141" s="41">
        <v>108.98</v>
      </c>
      <c r="T141" s="42">
        <f t="shared" ref="T141:T149" si="1">R141-S141</f>
        <v>541.02</v>
      </c>
      <c r="U141" s="38" t="s">
        <v>606</v>
      </c>
      <c r="AA141" s="187"/>
      <c r="AB141" s="187"/>
      <c r="AD141" s="217"/>
      <c r="AE141" s="152"/>
      <c r="AF141" s="152"/>
      <c r="AG141" s="152"/>
    </row>
    <row r="142" spans="1:33" ht="102" customHeight="1" x14ac:dyDescent="0.2">
      <c r="A142" s="197">
        <v>7578</v>
      </c>
      <c r="B142" s="209">
        <v>39771</v>
      </c>
      <c r="C142" s="112" t="s">
        <v>565</v>
      </c>
      <c r="D142" s="206"/>
      <c r="E142" s="115"/>
      <c r="F142" s="200"/>
      <c r="G142" s="201" t="s">
        <v>598</v>
      </c>
      <c r="H142" s="117" t="s">
        <v>32</v>
      </c>
      <c r="I142" s="111">
        <v>1933</v>
      </c>
      <c r="J142" s="117" t="s">
        <v>599</v>
      </c>
      <c r="K142" s="202"/>
      <c r="L142" s="117" t="s">
        <v>600</v>
      </c>
      <c r="M142" s="117" t="s">
        <v>229</v>
      </c>
      <c r="N142" s="41">
        <v>0</v>
      </c>
      <c r="O142" s="120">
        <v>11667</v>
      </c>
      <c r="P142" s="185">
        <v>700</v>
      </c>
      <c r="Q142" s="185">
        <v>700</v>
      </c>
      <c r="R142" s="41">
        <v>700</v>
      </c>
      <c r="S142" s="41">
        <v>102.46</v>
      </c>
      <c r="T142" s="42">
        <f t="shared" si="1"/>
        <v>597.54</v>
      </c>
      <c r="U142" s="117" t="s">
        <v>565</v>
      </c>
      <c r="V142" s="151"/>
      <c r="AA142" s="44">
        <v>20766</v>
      </c>
      <c r="AB142" s="187">
        <v>58</v>
      </c>
      <c r="AC142" s="44">
        <v>57</v>
      </c>
      <c r="AD142" s="218">
        <v>39237</v>
      </c>
    </row>
    <row r="143" spans="1:33" ht="102" customHeight="1" x14ac:dyDescent="0.2">
      <c r="A143" s="197">
        <v>7577</v>
      </c>
      <c r="B143" s="112"/>
      <c r="C143" s="112" t="s">
        <v>581</v>
      </c>
      <c r="D143" s="206"/>
      <c r="E143" s="115"/>
      <c r="F143" s="200"/>
      <c r="G143" s="201" t="s">
        <v>607</v>
      </c>
      <c r="H143" s="117" t="s">
        <v>255</v>
      </c>
      <c r="I143" s="111"/>
      <c r="J143" s="117" t="s">
        <v>153</v>
      </c>
      <c r="K143" s="202"/>
      <c r="L143" s="117" t="s">
        <v>608</v>
      </c>
      <c r="M143" s="117" t="s">
        <v>229</v>
      </c>
      <c r="N143" s="41">
        <v>0</v>
      </c>
      <c r="O143" s="120">
        <v>29929</v>
      </c>
      <c r="R143" s="41">
        <v>16606</v>
      </c>
      <c r="T143" s="42">
        <f t="shared" si="1"/>
        <v>16606</v>
      </c>
      <c r="U143" s="117"/>
      <c r="V143" s="151"/>
    </row>
    <row r="144" spans="1:33" ht="102" customHeight="1" x14ac:dyDescent="0.2">
      <c r="A144" s="31">
        <v>7576</v>
      </c>
      <c r="B144" s="32">
        <v>39547</v>
      </c>
      <c r="C144" s="33" t="s">
        <v>114</v>
      </c>
      <c r="D144" s="153"/>
      <c r="E144" s="214" t="s">
        <v>609</v>
      </c>
      <c r="F144" s="215"/>
      <c r="G144" s="37" t="s">
        <v>345</v>
      </c>
      <c r="H144" s="38" t="s">
        <v>255</v>
      </c>
      <c r="J144" s="38" t="s">
        <v>153</v>
      </c>
      <c r="K144" s="40">
        <v>40</v>
      </c>
      <c r="L144" s="38" t="s">
        <v>610</v>
      </c>
      <c r="M144" s="38" t="s">
        <v>229</v>
      </c>
      <c r="N144" s="41">
        <v>0</v>
      </c>
      <c r="O144" s="120">
        <v>7483</v>
      </c>
      <c r="P144" s="41">
        <v>15000</v>
      </c>
      <c r="Q144" s="41">
        <v>15000</v>
      </c>
      <c r="R144" s="41">
        <v>15000</v>
      </c>
      <c r="S144" s="41">
        <v>1559.56</v>
      </c>
      <c r="T144" s="42">
        <f t="shared" si="1"/>
        <v>13440.44</v>
      </c>
      <c r="U144" s="38" t="s">
        <v>611</v>
      </c>
      <c r="AB144" s="187"/>
      <c r="AD144" s="219"/>
    </row>
    <row r="145" spans="1:33" ht="102" customHeight="1" x14ac:dyDescent="0.2">
      <c r="A145" s="197">
        <v>7575</v>
      </c>
      <c r="B145" s="112"/>
      <c r="C145" s="112" t="s">
        <v>612</v>
      </c>
      <c r="D145" s="206"/>
      <c r="E145" s="220"/>
      <c r="F145" s="221"/>
      <c r="G145" s="201" t="s">
        <v>345</v>
      </c>
      <c r="H145" s="117" t="s">
        <v>255</v>
      </c>
      <c r="I145" s="111"/>
      <c r="J145" s="117" t="s">
        <v>153</v>
      </c>
      <c r="K145" s="202">
        <v>39.950000000000003</v>
      </c>
      <c r="L145" s="117" t="s">
        <v>613</v>
      </c>
      <c r="M145" s="117" t="s">
        <v>229</v>
      </c>
      <c r="N145" s="41">
        <v>0</v>
      </c>
      <c r="O145" s="120">
        <v>25002</v>
      </c>
      <c r="R145" s="41">
        <v>180000</v>
      </c>
      <c r="T145" s="42">
        <f t="shared" si="1"/>
        <v>180000</v>
      </c>
      <c r="U145" s="117"/>
      <c r="V145" s="151"/>
    </row>
    <row r="146" spans="1:33" ht="102" customHeight="1" x14ac:dyDescent="0.2">
      <c r="A146" s="31">
        <v>7574</v>
      </c>
      <c r="B146" s="32">
        <v>39435</v>
      </c>
      <c r="C146" s="33" t="s">
        <v>114</v>
      </c>
      <c r="D146" s="153"/>
      <c r="G146" s="37" t="s">
        <v>602</v>
      </c>
      <c r="H146" s="38" t="s">
        <v>603</v>
      </c>
      <c r="I146" s="39">
        <v>1972</v>
      </c>
      <c r="J146" s="38" t="s">
        <v>614</v>
      </c>
      <c r="K146" s="40">
        <v>1</v>
      </c>
      <c r="L146" s="38" t="s">
        <v>615</v>
      </c>
      <c r="M146" s="38" t="s">
        <v>229</v>
      </c>
      <c r="N146" s="41">
        <v>0</v>
      </c>
      <c r="O146" s="120">
        <v>13853</v>
      </c>
      <c r="R146" s="41">
        <v>3500</v>
      </c>
      <c r="S146" s="41">
        <v>2951.3</v>
      </c>
      <c r="T146" s="42">
        <f t="shared" si="1"/>
        <v>548.69999999999982</v>
      </c>
      <c r="U146" s="38" t="s">
        <v>616</v>
      </c>
      <c r="AB146" s="187"/>
      <c r="AD146" s="219"/>
      <c r="AE146" s="152"/>
      <c r="AF146" s="152"/>
      <c r="AG146" s="152"/>
    </row>
    <row r="147" spans="1:33" ht="102" customHeight="1" x14ac:dyDescent="0.2">
      <c r="A147" s="31">
        <v>7573</v>
      </c>
      <c r="B147" s="32">
        <v>39435</v>
      </c>
      <c r="C147" s="33" t="s">
        <v>114</v>
      </c>
      <c r="D147" s="153"/>
      <c r="G147" s="37" t="s">
        <v>490</v>
      </c>
      <c r="H147" s="38" t="s">
        <v>603</v>
      </c>
      <c r="I147" s="39">
        <v>1921</v>
      </c>
      <c r="J147" s="38" t="s">
        <v>617</v>
      </c>
      <c r="K147" s="40">
        <v>0.06</v>
      </c>
      <c r="L147" s="38" t="s">
        <v>618</v>
      </c>
      <c r="M147" s="38" t="s">
        <v>229</v>
      </c>
      <c r="N147" s="42"/>
      <c r="O147" s="204"/>
      <c r="P147" s="42"/>
      <c r="Q147" s="42"/>
      <c r="R147" s="42"/>
      <c r="S147" s="42"/>
      <c r="T147" s="42">
        <f t="shared" si="1"/>
        <v>0</v>
      </c>
      <c r="U147" s="127" t="s">
        <v>619</v>
      </c>
      <c r="W147" s="151"/>
      <c r="X147" s="151"/>
      <c r="Y147" s="182"/>
      <c r="Z147" s="151"/>
      <c r="AA147" s="182"/>
      <c r="AB147" s="211"/>
      <c r="AC147" s="182"/>
      <c r="AD147" s="183"/>
    </row>
    <row r="148" spans="1:33" s="152" customFormat="1" ht="102" customHeight="1" x14ac:dyDescent="0.2">
      <c r="A148" s="31">
        <v>7572</v>
      </c>
      <c r="B148" s="32">
        <v>39183</v>
      </c>
      <c r="C148" s="33" t="s">
        <v>114</v>
      </c>
      <c r="D148" s="153"/>
      <c r="E148" s="214"/>
      <c r="F148" s="215"/>
      <c r="G148" s="37" t="s">
        <v>233</v>
      </c>
      <c r="H148" s="38" t="s">
        <v>603</v>
      </c>
      <c r="I148" s="39">
        <v>1916</v>
      </c>
      <c r="J148" s="38" t="s">
        <v>620</v>
      </c>
      <c r="K148" s="40">
        <v>1</v>
      </c>
      <c r="L148" s="38" t="s">
        <v>621</v>
      </c>
      <c r="M148" s="38" t="s">
        <v>229</v>
      </c>
      <c r="N148" s="41">
        <v>0</v>
      </c>
      <c r="O148" s="120">
        <v>7917</v>
      </c>
      <c r="P148" s="41">
        <v>18500</v>
      </c>
      <c r="Q148" s="41">
        <v>18500</v>
      </c>
      <c r="R148" s="41">
        <v>18500</v>
      </c>
      <c r="S148" s="41"/>
      <c r="T148" s="42">
        <f t="shared" si="1"/>
        <v>18500</v>
      </c>
      <c r="U148" s="38" t="s">
        <v>622</v>
      </c>
      <c r="V148" s="43"/>
      <c r="W148" s="43"/>
      <c r="X148" s="43"/>
      <c r="Y148" s="44"/>
      <c r="Z148" s="43"/>
      <c r="AA148" s="44">
        <v>20758</v>
      </c>
      <c r="AB148" s="44">
        <v>58</v>
      </c>
      <c r="AC148" s="44">
        <v>49</v>
      </c>
      <c r="AD148" s="218">
        <v>38748</v>
      </c>
      <c r="AE148" s="46"/>
      <c r="AF148" s="46"/>
      <c r="AG148" s="46"/>
    </row>
    <row r="149" spans="1:33" ht="102" customHeight="1" x14ac:dyDescent="0.2">
      <c r="A149" s="197">
        <v>7571</v>
      </c>
      <c r="B149" s="112"/>
      <c r="C149" s="112" t="s">
        <v>581</v>
      </c>
      <c r="D149" s="206"/>
      <c r="E149" s="220"/>
      <c r="F149" s="221"/>
      <c r="G149" s="201"/>
      <c r="H149" s="117"/>
      <c r="I149" s="111"/>
      <c r="J149" s="117"/>
      <c r="K149" s="202"/>
      <c r="L149" s="117"/>
      <c r="M149" s="117"/>
      <c r="N149" s="41">
        <v>0</v>
      </c>
      <c r="O149" s="120" t="s">
        <v>623</v>
      </c>
      <c r="P149" s="41">
        <v>52000</v>
      </c>
      <c r="Q149" s="41">
        <v>52000</v>
      </c>
      <c r="R149" s="41">
        <v>52000</v>
      </c>
      <c r="S149" s="41">
        <v>1275.04</v>
      </c>
      <c r="T149" s="203">
        <f t="shared" si="1"/>
        <v>50724.959999999999</v>
      </c>
      <c r="U149" s="117"/>
      <c r="V149" s="151"/>
      <c r="AA149" s="187"/>
      <c r="AD149" s="175"/>
    </row>
    <row r="150" spans="1:33" ht="102" customHeight="1" x14ac:dyDescent="0.2">
      <c r="A150" s="31">
        <v>7570</v>
      </c>
      <c r="B150" s="32">
        <v>39197</v>
      </c>
      <c r="C150" s="33" t="s">
        <v>114</v>
      </c>
      <c r="D150" s="153"/>
      <c r="E150" s="214"/>
      <c r="F150" s="215"/>
      <c r="G150" s="37" t="s">
        <v>380</v>
      </c>
      <c r="H150" s="38" t="s">
        <v>603</v>
      </c>
      <c r="I150" s="39">
        <v>1937</v>
      </c>
      <c r="J150" s="38" t="s">
        <v>624</v>
      </c>
      <c r="K150" s="40">
        <v>0.11</v>
      </c>
      <c r="L150" s="38" t="s">
        <v>625</v>
      </c>
      <c r="M150" s="38" t="s">
        <v>229</v>
      </c>
      <c r="N150" s="41">
        <v>0</v>
      </c>
      <c r="O150" s="120">
        <v>8582</v>
      </c>
      <c r="P150" s="41">
        <v>21500</v>
      </c>
      <c r="Q150" s="41">
        <v>21500</v>
      </c>
      <c r="R150" s="41">
        <v>21500</v>
      </c>
      <c r="U150" s="38" t="s">
        <v>626</v>
      </c>
      <c r="AA150" s="44">
        <v>20767</v>
      </c>
      <c r="AB150" s="44">
        <v>58</v>
      </c>
      <c r="AC150" s="44">
        <v>58</v>
      </c>
      <c r="AD150" s="218">
        <v>39261</v>
      </c>
    </row>
    <row r="151" spans="1:33" ht="102" customHeight="1" x14ac:dyDescent="0.2">
      <c r="A151" s="31">
        <v>7569</v>
      </c>
      <c r="B151" s="32">
        <v>39177</v>
      </c>
      <c r="C151" s="33" t="s">
        <v>114</v>
      </c>
      <c r="D151" s="194" t="s">
        <v>627</v>
      </c>
      <c r="E151" s="35" t="s">
        <v>628</v>
      </c>
      <c r="G151" s="37" t="s">
        <v>233</v>
      </c>
      <c r="H151" s="38" t="s">
        <v>32</v>
      </c>
      <c r="I151" s="39">
        <v>1909</v>
      </c>
      <c r="J151" s="38" t="s">
        <v>629</v>
      </c>
      <c r="K151" s="40">
        <v>1</v>
      </c>
      <c r="L151" s="38" t="s">
        <v>630</v>
      </c>
      <c r="M151" s="127" t="s">
        <v>631</v>
      </c>
      <c r="N151" s="41">
        <v>0</v>
      </c>
      <c r="O151" s="120" t="s">
        <v>632</v>
      </c>
      <c r="P151" s="41">
        <v>23000</v>
      </c>
      <c r="Q151" s="41">
        <v>23000</v>
      </c>
      <c r="R151" s="41">
        <v>23000</v>
      </c>
      <c r="T151" s="42">
        <f>R151-S151</f>
        <v>23000</v>
      </c>
      <c r="U151" s="38" t="s">
        <v>633</v>
      </c>
      <c r="AA151" s="44" t="s">
        <v>86</v>
      </c>
      <c r="AB151" s="44" t="s">
        <v>86</v>
      </c>
      <c r="AC151" s="44" t="s">
        <v>86</v>
      </c>
      <c r="AD151" s="222"/>
    </row>
    <row r="152" spans="1:33" ht="102" customHeight="1" x14ac:dyDescent="0.2">
      <c r="A152" s="31">
        <v>7568</v>
      </c>
      <c r="B152" s="32">
        <v>39090</v>
      </c>
      <c r="C152" s="33" t="s">
        <v>114</v>
      </c>
      <c r="D152" s="194" t="s">
        <v>627</v>
      </c>
      <c r="E152" s="35" t="s">
        <v>628</v>
      </c>
      <c r="G152" s="37" t="s">
        <v>233</v>
      </c>
      <c r="H152" s="38" t="s">
        <v>32</v>
      </c>
      <c r="I152" s="39">
        <v>1909</v>
      </c>
      <c r="J152" s="38" t="s">
        <v>629</v>
      </c>
      <c r="K152" s="40">
        <v>1.1000000000000001</v>
      </c>
      <c r="L152" s="38" t="s">
        <v>634</v>
      </c>
      <c r="M152" s="38" t="s">
        <v>635</v>
      </c>
      <c r="N152" s="41">
        <v>0</v>
      </c>
      <c r="O152" s="120">
        <v>6748</v>
      </c>
      <c r="P152" s="41">
        <v>12000</v>
      </c>
      <c r="Q152" s="41">
        <v>12000</v>
      </c>
      <c r="R152" s="41">
        <v>19000</v>
      </c>
      <c r="S152" s="41">
        <v>1558.5699999999997</v>
      </c>
      <c r="T152" s="42">
        <f>R152-S152</f>
        <v>17441.43</v>
      </c>
      <c r="U152" s="127" t="s">
        <v>636</v>
      </c>
      <c r="AA152" s="187"/>
      <c r="AD152" s="223"/>
    </row>
    <row r="153" spans="1:33" ht="102" customHeight="1" x14ac:dyDescent="0.2">
      <c r="A153" s="31">
        <v>7567</v>
      </c>
      <c r="B153" s="32">
        <v>39078</v>
      </c>
      <c r="C153" s="33" t="s">
        <v>114</v>
      </c>
      <c r="D153" s="194" t="s">
        <v>627</v>
      </c>
      <c r="E153" s="35" t="s">
        <v>628</v>
      </c>
      <c r="G153" s="37" t="s">
        <v>233</v>
      </c>
      <c r="H153" s="38" t="s">
        <v>32</v>
      </c>
      <c r="I153" s="39">
        <v>1909</v>
      </c>
      <c r="J153" s="38" t="s">
        <v>629</v>
      </c>
      <c r="K153" s="40">
        <v>0.8</v>
      </c>
      <c r="L153" s="38" t="s">
        <v>637</v>
      </c>
      <c r="M153" s="38" t="s">
        <v>638</v>
      </c>
      <c r="N153" s="42"/>
      <c r="O153" s="204">
        <v>5656</v>
      </c>
      <c r="P153" s="42">
        <v>15000</v>
      </c>
      <c r="Q153" s="42">
        <v>15000</v>
      </c>
      <c r="R153" s="42" t="s">
        <v>565</v>
      </c>
      <c r="S153" s="42">
        <v>0</v>
      </c>
      <c r="T153" s="42">
        <v>0</v>
      </c>
      <c r="U153" s="38" t="s">
        <v>639</v>
      </c>
      <c r="W153" s="151"/>
      <c r="X153" s="151"/>
      <c r="Y153" s="182"/>
      <c r="Z153" s="151"/>
      <c r="AA153" s="211"/>
      <c r="AB153" s="182"/>
      <c r="AC153" s="182"/>
      <c r="AD153" s="183"/>
      <c r="AE153" s="152"/>
      <c r="AF153" s="152"/>
      <c r="AG153" s="152"/>
    </row>
    <row r="154" spans="1:33" ht="102" customHeight="1" x14ac:dyDescent="0.2">
      <c r="A154" s="31">
        <v>7566</v>
      </c>
      <c r="B154" s="32">
        <v>39078</v>
      </c>
      <c r="C154" s="33" t="s">
        <v>114</v>
      </c>
      <c r="D154" s="194" t="s">
        <v>627</v>
      </c>
      <c r="E154" s="35" t="s">
        <v>628</v>
      </c>
      <c r="G154" s="37" t="s">
        <v>233</v>
      </c>
      <c r="H154" s="38" t="s">
        <v>32</v>
      </c>
      <c r="I154" s="39">
        <v>1909</v>
      </c>
      <c r="J154" s="38" t="s">
        <v>629</v>
      </c>
      <c r="K154" s="40">
        <v>0.8</v>
      </c>
      <c r="L154" s="38" t="s">
        <v>640</v>
      </c>
      <c r="M154" s="38" t="s">
        <v>641</v>
      </c>
      <c r="N154" s="41">
        <v>0</v>
      </c>
      <c r="O154" s="120">
        <v>12033</v>
      </c>
      <c r="P154" s="41">
        <v>12000</v>
      </c>
      <c r="Q154" s="41">
        <v>12000</v>
      </c>
      <c r="R154" s="41">
        <v>22000</v>
      </c>
      <c r="S154" s="41">
        <v>2685.8899999999994</v>
      </c>
      <c r="T154" s="42">
        <f t="shared" ref="T154:T177" si="2">R154-S154</f>
        <v>19314.11</v>
      </c>
      <c r="U154" s="127" t="s">
        <v>642</v>
      </c>
      <c r="AA154" s="187">
        <v>20759</v>
      </c>
      <c r="AB154" s="44">
        <v>58</v>
      </c>
      <c r="AC154" s="44">
        <v>50</v>
      </c>
      <c r="AD154" s="218">
        <v>38748</v>
      </c>
    </row>
    <row r="155" spans="1:33" ht="102" customHeight="1" x14ac:dyDescent="0.2">
      <c r="A155" s="31">
        <v>7565</v>
      </c>
      <c r="B155" s="32">
        <v>39099</v>
      </c>
      <c r="C155" s="33" t="s">
        <v>114</v>
      </c>
      <c r="D155" s="153"/>
      <c r="G155" s="37" t="s">
        <v>370</v>
      </c>
      <c r="H155" s="38" t="s">
        <v>603</v>
      </c>
      <c r="I155" s="39">
        <v>1921</v>
      </c>
      <c r="J155" s="38" t="s">
        <v>643</v>
      </c>
      <c r="K155" s="40">
        <v>0.16</v>
      </c>
      <c r="L155" s="38" t="s">
        <v>644</v>
      </c>
      <c r="M155" s="38" t="s">
        <v>229</v>
      </c>
      <c r="N155" s="41">
        <v>0</v>
      </c>
      <c r="O155" s="120">
        <v>9674</v>
      </c>
      <c r="P155" s="41">
        <v>15000</v>
      </c>
      <c r="Q155" s="41">
        <v>21000</v>
      </c>
      <c r="R155" s="41">
        <v>21000</v>
      </c>
      <c r="S155" s="41">
        <v>1541.38</v>
      </c>
      <c r="T155" s="42">
        <f t="shared" si="2"/>
        <v>19458.62</v>
      </c>
      <c r="U155" s="38" t="s">
        <v>645</v>
      </c>
      <c r="AA155" s="187">
        <v>20762</v>
      </c>
      <c r="AB155" s="44">
        <v>58</v>
      </c>
      <c r="AC155" s="44">
        <v>53</v>
      </c>
      <c r="AD155" s="218">
        <v>38763</v>
      </c>
      <c r="AE155" s="152"/>
      <c r="AF155" s="152"/>
      <c r="AG155" s="152"/>
    </row>
    <row r="156" spans="1:33" ht="102" customHeight="1" x14ac:dyDescent="0.2">
      <c r="A156" s="31">
        <v>7564</v>
      </c>
      <c r="B156" s="32">
        <v>39107</v>
      </c>
      <c r="C156" s="33" t="s">
        <v>114</v>
      </c>
      <c r="D156" s="194" t="s">
        <v>627</v>
      </c>
      <c r="E156" s="35" t="s">
        <v>628</v>
      </c>
      <c r="G156" s="37" t="s">
        <v>233</v>
      </c>
      <c r="H156" s="38" t="s">
        <v>32</v>
      </c>
      <c r="I156" s="39">
        <v>1909</v>
      </c>
      <c r="J156" s="38" t="s">
        <v>629</v>
      </c>
      <c r="K156" s="40">
        <v>0.7</v>
      </c>
      <c r="L156" s="38" t="s">
        <v>646</v>
      </c>
      <c r="M156" s="38" t="s">
        <v>647</v>
      </c>
      <c r="N156" s="41">
        <v>0</v>
      </c>
      <c r="O156" s="120">
        <v>10773</v>
      </c>
      <c r="P156" s="41">
        <v>1500</v>
      </c>
      <c r="Q156" s="41">
        <v>1500</v>
      </c>
      <c r="R156" s="41">
        <v>1500</v>
      </c>
      <c r="S156" s="41">
        <v>1256.45</v>
      </c>
      <c r="T156" s="42">
        <f t="shared" si="2"/>
        <v>243.54999999999995</v>
      </c>
      <c r="U156" s="127" t="s">
        <v>648</v>
      </c>
      <c r="AA156" s="187">
        <v>20763</v>
      </c>
      <c r="AB156" s="44">
        <v>58</v>
      </c>
      <c r="AC156" s="44">
        <v>54</v>
      </c>
      <c r="AD156" s="218">
        <v>38841</v>
      </c>
    </row>
    <row r="157" spans="1:33" ht="102" customHeight="1" x14ac:dyDescent="0.2">
      <c r="A157" s="31">
        <v>7563</v>
      </c>
      <c r="B157" s="32">
        <v>39064</v>
      </c>
      <c r="C157" s="33" t="s">
        <v>114</v>
      </c>
      <c r="D157" s="194" t="s">
        <v>627</v>
      </c>
      <c r="E157" s="35" t="s">
        <v>628</v>
      </c>
      <c r="G157" s="37" t="s">
        <v>233</v>
      </c>
      <c r="H157" s="38" t="s">
        <v>32</v>
      </c>
      <c r="I157" s="39">
        <v>1909</v>
      </c>
      <c r="J157" s="38" t="s">
        <v>629</v>
      </c>
      <c r="K157" s="40">
        <v>0.7</v>
      </c>
      <c r="L157" s="38" t="s">
        <v>649</v>
      </c>
      <c r="M157" s="38" t="s">
        <v>650</v>
      </c>
      <c r="N157" s="41">
        <v>0</v>
      </c>
      <c r="O157" s="120">
        <v>12033</v>
      </c>
      <c r="P157" s="41">
        <v>3000</v>
      </c>
      <c r="Q157" s="41">
        <v>3000</v>
      </c>
      <c r="R157" s="41">
        <v>3000</v>
      </c>
      <c r="S157" s="41">
        <v>1160.32</v>
      </c>
      <c r="T157" s="42">
        <f t="shared" si="2"/>
        <v>1839.68</v>
      </c>
      <c r="U157" s="38" t="s">
        <v>651</v>
      </c>
      <c r="AA157" s="187">
        <v>20755</v>
      </c>
      <c r="AB157" s="44">
        <v>58</v>
      </c>
      <c r="AC157" s="44">
        <v>46</v>
      </c>
      <c r="AD157" s="218">
        <v>38631</v>
      </c>
      <c r="AE157" s="152"/>
      <c r="AF157" s="152"/>
      <c r="AG157" s="152"/>
    </row>
    <row r="158" spans="1:33" ht="102" customHeight="1" x14ac:dyDescent="0.2">
      <c r="A158" s="31">
        <v>7562</v>
      </c>
      <c r="B158" s="32">
        <v>39099</v>
      </c>
      <c r="C158" s="33" t="s">
        <v>114</v>
      </c>
      <c r="D158" s="153"/>
      <c r="G158" s="37" t="s">
        <v>370</v>
      </c>
      <c r="H158" s="38" t="s">
        <v>603</v>
      </c>
      <c r="I158" s="39">
        <v>1913</v>
      </c>
      <c r="J158" s="38" t="s">
        <v>652</v>
      </c>
      <c r="K158" s="40">
        <v>0.16</v>
      </c>
      <c r="L158" s="38" t="s">
        <v>653</v>
      </c>
      <c r="M158" s="38" t="s">
        <v>229</v>
      </c>
      <c r="N158" s="41">
        <v>0</v>
      </c>
      <c r="O158" s="120">
        <v>5656</v>
      </c>
      <c r="P158" s="41">
        <v>15000</v>
      </c>
      <c r="Q158" s="41">
        <v>15000</v>
      </c>
      <c r="R158" s="41">
        <v>21500</v>
      </c>
      <c r="S158" s="41">
        <v>1763.23</v>
      </c>
      <c r="T158" s="42">
        <f t="shared" si="2"/>
        <v>19736.77</v>
      </c>
      <c r="U158" s="38" t="s">
        <v>645</v>
      </c>
      <c r="AD158" s="222"/>
    </row>
    <row r="159" spans="1:33" ht="102" customHeight="1" x14ac:dyDescent="0.2">
      <c r="A159" s="31">
        <v>7561</v>
      </c>
      <c r="B159" s="32">
        <v>39099</v>
      </c>
      <c r="C159" s="33" t="s">
        <v>114</v>
      </c>
      <c r="D159" s="153"/>
      <c r="G159" s="37" t="s">
        <v>374</v>
      </c>
      <c r="H159" s="38" t="s">
        <v>603</v>
      </c>
      <c r="I159" s="39">
        <v>1971</v>
      </c>
      <c r="J159" s="38" t="s">
        <v>654</v>
      </c>
      <c r="K159" s="40">
        <v>0.25</v>
      </c>
      <c r="L159" s="38" t="s">
        <v>655</v>
      </c>
      <c r="M159" s="38" t="s">
        <v>377</v>
      </c>
      <c r="N159" s="42"/>
      <c r="O159" s="204"/>
      <c r="P159" s="42"/>
      <c r="Q159" s="42"/>
      <c r="R159" s="42"/>
      <c r="S159" s="42"/>
      <c r="T159" s="42">
        <f t="shared" si="2"/>
        <v>0</v>
      </c>
      <c r="U159" s="38" t="s">
        <v>656</v>
      </c>
      <c r="W159" s="151"/>
      <c r="X159" s="151"/>
      <c r="Y159" s="182"/>
      <c r="Z159" s="151"/>
      <c r="AA159" s="182"/>
      <c r="AB159" s="182"/>
      <c r="AC159" s="182"/>
      <c r="AD159" s="183"/>
    </row>
    <row r="160" spans="1:33" s="152" customFormat="1" ht="102" customHeight="1" x14ac:dyDescent="0.2">
      <c r="A160" s="31">
        <v>7560</v>
      </c>
      <c r="B160" s="32">
        <v>38965</v>
      </c>
      <c r="C160" s="33" t="s">
        <v>114</v>
      </c>
      <c r="D160" s="153"/>
      <c r="E160" s="214" t="s">
        <v>657</v>
      </c>
      <c r="F160" s="215"/>
      <c r="G160" s="37" t="s">
        <v>56</v>
      </c>
      <c r="H160" s="38" t="s">
        <v>255</v>
      </c>
      <c r="I160" s="39"/>
      <c r="J160" s="38" t="s">
        <v>153</v>
      </c>
      <c r="K160" s="40">
        <v>46.52</v>
      </c>
      <c r="L160" s="38" t="s">
        <v>658</v>
      </c>
      <c r="M160" s="38" t="s">
        <v>659</v>
      </c>
      <c r="N160" s="41">
        <v>0</v>
      </c>
      <c r="O160" s="120">
        <v>12747</v>
      </c>
      <c r="P160" s="41">
        <v>4000</v>
      </c>
      <c r="Q160" s="41">
        <v>4000</v>
      </c>
      <c r="R160" s="41">
        <v>4367.2</v>
      </c>
      <c r="S160" s="41">
        <v>599.54999999999973</v>
      </c>
      <c r="T160" s="42">
        <f t="shared" si="2"/>
        <v>3767.65</v>
      </c>
      <c r="U160" s="38" t="s">
        <v>660</v>
      </c>
      <c r="V160" s="43"/>
      <c r="W160" s="43"/>
      <c r="X160" s="43"/>
      <c r="Y160" s="44"/>
      <c r="Z160" s="43"/>
      <c r="AA160" s="187">
        <v>20751</v>
      </c>
      <c r="AB160" s="44">
        <v>58</v>
      </c>
      <c r="AC160" s="44">
        <v>42</v>
      </c>
      <c r="AD160" s="218">
        <v>38419</v>
      </c>
      <c r="AE160" s="46"/>
      <c r="AF160" s="46"/>
      <c r="AG160" s="46"/>
    </row>
    <row r="161" spans="1:33" s="152" customFormat="1" ht="102" customHeight="1" x14ac:dyDescent="0.2">
      <c r="A161" s="31">
        <v>7559</v>
      </c>
      <c r="B161" s="32">
        <v>38854</v>
      </c>
      <c r="C161" s="33" t="s">
        <v>114</v>
      </c>
      <c r="D161" s="153"/>
      <c r="E161" s="214" t="s">
        <v>661</v>
      </c>
      <c r="F161" s="215"/>
      <c r="G161" s="37" t="s">
        <v>546</v>
      </c>
      <c r="H161" s="38" t="s">
        <v>662</v>
      </c>
      <c r="I161" s="39"/>
      <c r="J161" s="38" t="s">
        <v>153</v>
      </c>
      <c r="K161" s="40">
        <v>30.73</v>
      </c>
      <c r="L161" s="127" t="s">
        <v>663</v>
      </c>
      <c r="M161" s="38" t="s">
        <v>664</v>
      </c>
      <c r="N161" s="41">
        <v>0</v>
      </c>
      <c r="O161" s="120">
        <v>21352</v>
      </c>
      <c r="P161" s="41">
        <v>2000</v>
      </c>
      <c r="Q161" s="41">
        <v>2000</v>
      </c>
      <c r="R161" s="41">
        <v>4000</v>
      </c>
      <c r="S161" s="41">
        <v>681.31</v>
      </c>
      <c r="T161" s="42">
        <f t="shared" si="2"/>
        <v>3318.69</v>
      </c>
      <c r="U161" s="38" t="s">
        <v>665</v>
      </c>
      <c r="V161" s="43"/>
      <c r="W161" s="43"/>
      <c r="X161" s="43"/>
      <c r="Y161" s="44"/>
      <c r="Z161" s="43"/>
      <c r="AA161" s="187">
        <v>20746</v>
      </c>
      <c r="AB161" s="44">
        <v>58</v>
      </c>
      <c r="AC161" s="44">
        <v>37</v>
      </c>
      <c r="AD161" s="218">
        <v>38418</v>
      </c>
      <c r="AE161" s="46"/>
      <c r="AF161" s="46"/>
      <c r="AG161" s="46"/>
    </row>
    <row r="162" spans="1:33" s="152" customFormat="1" ht="102" customHeight="1" x14ac:dyDescent="0.2">
      <c r="A162" s="197">
        <v>7558</v>
      </c>
      <c r="B162" s="112"/>
      <c r="C162" s="112" t="s">
        <v>666</v>
      </c>
      <c r="D162" s="206"/>
      <c r="E162" s="220"/>
      <c r="F162" s="221"/>
      <c r="G162" s="201"/>
      <c r="H162" s="117"/>
      <c r="I162" s="111"/>
      <c r="J162" s="117"/>
      <c r="K162" s="202"/>
      <c r="L162" s="118"/>
      <c r="M162" s="117"/>
      <c r="N162" s="41">
        <v>0</v>
      </c>
      <c r="O162" s="120" t="s">
        <v>667</v>
      </c>
      <c r="P162" s="41"/>
      <c r="Q162" s="41"/>
      <c r="R162" s="41">
        <v>575</v>
      </c>
      <c r="S162" s="41"/>
      <c r="T162" s="42">
        <f t="shared" si="2"/>
        <v>575</v>
      </c>
      <c r="U162" s="117"/>
      <c r="V162" s="151"/>
      <c r="W162" s="43"/>
      <c r="X162" s="43"/>
      <c r="Y162" s="44"/>
      <c r="Z162" s="43"/>
      <c r="AA162" s="44"/>
      <c r="AB162" s="44"/>
      <c r="AC162" s="44"/>
      <c r="AD162" s="45"/>
      <c r="AE162" s="46"/>
      <c r="AF162" s="46"/>
      <c r="AG162" s="46"/>
    </row>
    <row r="163" spans="1:33" s="152" customFormat="1" ht="102" customHeight="1" x14ac:dyDescent="0.2">
      <c r="A163" s="197">
        <v>7557</v>
      </c>
      <c r="B163" s="112"/>
      <c r="C163" s="112" t="s">
        <v>269</v>
      </c>
      <c r="D163" s="206"/>
      <c r="E163" s="220"/>
      <c r="F163" s="221"/>
      <c r="G163" s="201"/>
      <c r="H163" s="117" t="s">
        <v>32</v>
      </c>
      <c r="I163" s="111">
        <v>1931</v>
      </c>
      <c r="J163" s="117" t="s">
        <v>668</v>
      </c>
      <c r="K163" s="202"/>
      <c r="L163" s="118" t="s">
        <v>669</v>
      </c>
      <c r="M163" s="117"/>
      <c r="N163" s="41">
        <v>0</v>
      </c>
      <c r="O163" s="120" t="s">
        <v>667</v>
      </c>
      <c r="P163" s="41"/>
      <c r="Q163" s="41"/>
      <c r="R163" s="41">
        <v>350</v>
      </c>
      <c r="S163" s="41"/>
      <c r="T163" s="42">
        <f t="shared" si="2"/>
        <v>350</v>
      </c>
      <c r="U163" s="117"/>
      <c r="V163" s="151"/>
      <c r="W163" s="43"/>
      <c r="X163" s="43"/>
      <c r="Y163" s="44"/>
      <c r="Z163" s="43"/>
      <c r="AA163" s="44"/>
      <c r="AB163" s="44"/>
      <c r="AC163" s="44"/>
      <c r="AD163" s="45"/>
      <c r="AE163" s="46"/>
      <c r="AF163" s="46"/>
      <c r="AG163" s="46"/>
    </row>
    <row r="164" spans="1:33" s="152" customFormat="1" ht="102" customHeight="1" x14ac:dyDescent="0.2">
      <c r="A164" s="197">
        <v>7556</v>
      </c>
      <c r="B164" s="112"/>
      <c r="C164" s="112" t="s">
        <v>670</v>
      </c>
      <c r="D164" s="206"/>
      <c r="E164" s="220" t="s">
        <v>661</v>
      </c>
      <c r="F164" s="221"/>
      <c r="G164" s="201" t="s">
        <v>546</v>
      </c>
      <c r="H164" s="117" t="s">
        <v>662</v>
      </c>
      <c r="I164" s="111"/>
      <c r="J164" s="117" t="s">
        <v>153</v>
      </c>
      <c r="K164" s="202">
        <v>30.73</v>
      </c>
      <c r="L164" s="118" t="s">
        <v>663</v>
      </c>
      <c r="M164" s="117" t="s">
        <v>664</v>
      </c>
      <c r="N164" s="41">
        <v>150</v>
      </c>
      <c r="O164" s="120">
        <v>17362</v>
      </c>
      <c r="P164" s="41"/>
      <c r="Q164" s="41"/>
      <c r="R164" s="41">
        <v>4002</v>
      </c>
      <c r="S164" s="41"/>
      <c r="T164" s="42">
        <f t="shared" si="2"/>
        <v>4002</v>
      </c>
      <c r="U164" s="117"/>
      <c r="V164" s="151"/>
      <c r="W164" s="43"/>
      <c r="X164" s="43"/>
      <c r="Y164" s="44"/>
      <c r="Z164" s="43"/>
      <c r="AA164" s="44"/>
      <c r="AB164" s="44"/>
      <c r="AC164" s="44"/>
      <c r="AD164" s="45"/>
      <c r="AE164" s="46"/>
      <c r="AF164" s="46"/>
      <c r="AG164" s="46"/>
    </row>
    <row r="165" spans="1:33" s="152" customFormat="1" ht="102" customHeight="1" x14ac:dyDescent="0.2">
      <c r="A165" s="31">
        <v>7555</v>
      </c>
      <c r="B165" s="32">
        <v>38735</v>
      </c>
      <c r="C165" s="33" t="s">
        <v>114</v>
      </c>
      <c r="D165" s="153"/>
      <c r="E165" s="35"/>
      <c r="F165" s="36"/>
      <c r="G165" s="37" t="s">
        <v>370</v>
      </c>
      <c r="H165" s="38" t="s">
        <v>32</v>
      </c>
      <c r="I165" s="39">
        <v>1931</v>
      </c>
      <c r="J165" s="38" t="s">
        <v>671</v>
      </c>
      <c r="K165" s="40">
        <v>0.16</v>
      </c>
      <c r="L165" s="38" t="s">
        <v>672</v>
      </c>
      <c r="M165" s="38" t="s">
        <v>673</v>
      </c>
      <c r="N165" s="41">
        <v>0</v>
      </c>
      <c r="O165" s="120">
        <v>13692</v>
      </c>
      <c r="P165" s="41">
        <v>4000</v>
      </c>
      <c r="Q165" s="41">
        <v>4000</v>
      </c>
      <c r="R165" s="41">
        <v>5200</v>
      </c>
      <c r="S165" s="41">
        <v>642.18000000000029</v>
      </c>
      <c r="T165" s="42">
        <f t="shared" si="2"/>
        <v>4557.82</v>
      </c>
      <c r="U165" s="38" t="s">
        <v>674</v>
      </c>
      <c r="V165" s="43"/>
      <c r="W165" s="43"/>
      <c r="X165" s="43"/>
      <c r="Y165" s="44"/>
      <c r="Z165" s="43"/>
      <c r="AA165" s="187"/>
      <c r="AB165" s="44"/>
      <c r="AC165" s="44"/>
      <c r="AD165" s="223"/>
    </row>
    <row r="166" spans="1:33" s="152" customFormat="1" ht="102" customHeight="1" x14ac:dyDescent="0.2">
      <c r="A166" s="31">
        <v>7554</v>
      </c>
      <c r="B166" s="32">
        <v>38735</v>
      </c>
      <c r="C166" s="33" t="s">
        <v>114</v>
      </c>
      <c r="D166" s="153"/>
      <c r="E166" s="35"/>
      <c r="F166" s="36"/>
      <c r="G166" s="37" t="s">
        <v>675</v>
      </c>
      <c r="H166" s="38" t="s">
        <v>32</v>
      </c>
      <c r="I166" s="39">
        <v>1930</v>
      </c>
      <c r="J166" s="38" t="s">
        <v>676</v>
      </c>
      <c r="K166" s="40">
        <v>0.2</v>
      </c>
      <c r="L166" s="38" t="s">
        <v>677</v>
      </c>
      <c r="M166" s="38" t="s">
        <v>678</v>
      </c>
      <c r="N166" s="41">
        <v>0</v>
      </c>
      <c r="O166" s="120">
        <v>12782</v>
      </c>
      <c r="P166" s="41">
        <v>6000</v>
      </c>
      <c r="Q166" s="41">
        <v>6000</v>
      </c>
      <c r="R166" s="41">
        <v>6000</v>
      </c>
      <c r="S166" s="41">
        <v>1662.9399999999996</v>
      </c>
      <c r="T166" s="42">
        <f t="shared" si="2"/>
        <v>4337.0600000000004</v>
      </c>
      <c r="U166" s="38" t="s">
        <v>679</v>
      </c>
      <c r="V166" s="43"/>
      <c r="W166" s="43"/>
      <c r="X166" s="43"/>
      <c r="Y166" s="44"/>
      <c r="Z166" s="43"/>
      <c r="AA166" s="187">
        <v>20748</v>
      </c>
      <c r="AB166" s="44">
        <v>58</v>
      </c>
      <c r="AC166" s="44">
        <v>39</v>
      </c>
      <c r="AD166" s="218">
        <v>38419</v>
      </c>
    </row>
    <row r="167" spans="1:33" s="152" customFormat="1" ht="102" customHeight="1" x14ac:dyDescent="0.2">
      <c r="A167" s="31">
        <v>7553</v>
      </c>
      <c r="B167" s="32">
        <v>38735</v>
      </c>
      <c r="C167" s="33" t="s">
        <v>680</v>
      </c>
      <c r="D167" s="153"/>
      <c r="E167" s="35"/>
      <c r="F167" s="36"/>
      <c r="G167" s="37" t="s">
        <v>233</v>
      </c>
      <c r="H167" s="38" t="s">
        <v>32</v>
      </c>
      <c r="I167" s="39">
        <v>1950</v>
      </c>
      <c r="J167" s="38" t="s">
        <v>681</v>
      </c>
      <c r="K167" s="40">
        <v>1</v>
      </c>
      <c r="L167" s="38" t="s">
        <v>682</v>
      </c>
      <c r="M167" s="38" t="s">
        <v>229</v>
      </c>
      <c r="N167" s="41">
        <v>0</v>
      </c>
      <c r="O167" s="120">
        <v>8582</v>
      </c>
      <c r="P167" s="41">
        <v>6000</v>
      </c>
      <c r="Q167" s="41">
        <v>6000</v>
      </c>
      <c r="R167" s="41">
        <v>6000</v>
      </c>
      <c r="S167" s="41">
        <v>1399.37</v>
      </c>
      <c r="T167" s="42">
        <f t="shared" si="2"/>
        <v>4600.63</v>
      </c>
      <c r="U167" s="127" t="s">
        <v>683</v>
      </c>
      <c r="V167" s="43"/>
      <c r="W167" s="43"/>
      <c r="X167" s="43"/>
      <c r="Y167" s="44"/>
      <c r="Z167" s="43"/>
      <c r="AA167" s="187">
        <v>20747</v>
      </c>
      <c r="AB167" s="44">
        <v>58</v>
      </c>
      <c r="AC167" s="44">
        <v>38</v>
      </c>
      <c r="AD167" s="218">
        <v>38419</v>
      </c>
      <c r="AE167" s="46"/>
      <c r="AF167" s="46"/>
      <c r="AG167" s="46"/>
    </row>
    <row r="168" spans="1:33" s="152" customFormat="1" ht="102" customHeight="1" x14ac:dyDescent="0.2">
      <c r="A168" s="31">
        <v>7552</v>
      </c>
      <c r="B168" s="32">
        <v>38707</v>
      </c>
      <c r="C168" s="33" t="s">
        <v>114</v>
      </c>
      <c r="D168" s="153"/>
      <c r="E168" s="35"/>
      <c r="F168" s="36"/>
      <c r="G168" s="37" t="s">
        <v>684</v>
      </c>
      <c r="H168" s="38" t="s">
        <v>32</v>
      </c>
      <c r="I168" s="39">
        <v>1931</v>
      </c>
      <c r="J168" s="38" t="s">
        <v>685</v>
      </c>
      <c r="K168" s="224">
        <v>2</v>
      </c>
      <c r="L168" s="38" t="s">
        <v>686</v>
      </c>
      <c r="M168" s="38" t="s">
        <v>229</v>
      </c>
      <c r="N168" s="42"/>
      <c r="O168" s="204"/>
      <c r="P168" s="42"/>
      <c r="Q168" s="42"/>
      <c r="R168" s="42"/>
      <c r="S168" s="42">
        <v>0</v>
      </c>
      <c r="T168" s="42">
        <f t="shared" si="2"/>
        <v>0</v>
      </c>
      <c r="U168" s="38" t="s">
        <v>687</v>
      </c>
      <c r="V168" s="43"/>
      <c r="W168" s="151"/>
      <c r="X168" s="151"/>
      <c r="Y168" s="182"/>
      <c r="Z168" s="151"/>
      <c r="AA168" s="211"/>
      <c r="AB168" s="182"/>
      <c r="AC168" s="182"/>
      <c r="AD168" s="225"/>
      <c r="AE168" s="46"/>
      <c r="AF168" s="46"/>
      <c r="AG168" s="46"/>
    </row>
    <row r="169" spans="1:33" s="152" customFormat="1" ht="102" customHeight="1" x14ac:dyDescent="0.2">
      <c r="A169" s="197">
        <v>7551</v>
      </c>
      <c r="B169" s="112"/>
      <c r="C169" s="112" t="s">
        <v>504</v>
      </c>
      <c r="D169" s="206"/>
      <c r="E169" s="115"/>
      <c r="F169" s="200"/>
      <c r="G169" s="201"/>
      <c r="H169" s="117"/>
      <c r="I169" s="111"/>
      <c r="J169" s="117"/>
      <c r="K169" s="226"/>
      <c r="L169" s="117"/>
      <c r="M169" s="117"/>
      <c r="N169" s="41">
        <v>0</v>
      </c>
      <c r="O169" s="120">
        <v>17771</v>
      </c>
      <c r="P169" s="41"/>
      <c r="Q169" s="41"/>
      <c r="R169" s="41">
        <v>4224000</v>
      </c>
      <c r="S169" s="41"/>
      <c r="T169" s="42">
        <f t="shared" si="2"/>
        <v>4224000</v>
      </c>
      <c r="U169" s="117"/>
      <c r="V169" s="151"/>
      <c r="W169" s="43"/>
      <c r="X169" s="43"/>
      <c r="Y169" s="44"/>
      <c r="Z169" s="43"/>
      <c r="AA169" s="44"/>
      <c r="AB169" s="44"/>
      <c r="AC169" s="44"/>
      <c r="AD169" s="45"/>
      <c r="AE169" s="46"/>
      <c r="AF169" s="46"/>
      <c r="AG169" s="46"/>
    </row>
    <row r="170" spans="1:33" s="152" customFormat="1" ht="102" customHeight="1" x14ac:dyDescent="0.2">
      <c r="A170" s="31">
        <v>7550</v>
      </c>
      <c r="B170" s="32">
        <v>38707</v>
      </c>
      <c r="C170" s="33" t="s">
        <v>114</v>
      </c>
      <c r="D170" s="153"/>
      <c r="E170" s="35"/>
      <c r="F170" s="36"/>
      <c r="G170" s="37" t="s">
        <v>370</v>
      </c>
      <c r="H170" s="38" t="s">
        <v>32</v>
      </c>
      <c r="I170" s="39">
        <v>1931</v>
      </c>
      <c r="J170" s="38" t="s">
        <v>688</v>
      </c>
      <c r="K170" s="40">
        <v>0.24</v>
      </c>
      <c r="L170" s="38" t="s">
        <v>689</v>
      </c>
      <c r="M170" s="38" t="s">
        <v>690</v>
      </c>
      <c r="N170" s="41">
        <v>0</v>
      </c>
      <c r="O170" s="120">
        <v>9523</v>
      </c>
      <c r="P170" s="41">
        <v>850000</v>
      </c>
      <c r="Q170" s="41">
        <v>850000</v>
      </c>
      <c r="R170" s="41">
        <v>1015000</v>
      </c>
      <c r="S170" s="41">
        <v>732.52000000001863</v>
      </c>
      <c r="T170" s="42">
        <f t="shared" si="2"/>
        <v>1014267.48</v>
      </c>
      <c r="U170" s="38" t="s">
        <v>674</v>
      </c>
      <c r="V170" s="43"/>
      <c r="W170" s="43"/>
      <c r="X170" s="43"/>
      <c r="Y170" s="44"/>
      <c r="Z170" s="43"/>
      <c r="AA170" s="187">
        <v>20745</v>
      </c>
      <c r="AB170" s="44">
        <v>58</v>
      </c>
      <c r="AC170" s="44">
        <v>36</v>
      </c>
      <c r="AD170" s="218">
        <v>38212</v>
      </c>
      <c r="AE170" s="46"/>
      <c r="AF170" s="46"/>
      <c r="AG170" s="46"/>
    </row>
    <row r="171" spans="1:33" s="152" customFormat="1" ht="102" customHeight="1" x14ac:dyDescent="0.2">
      <c r="A171" s="197">
        <v>7550</v>
      </c>
      <c r="B171" s="209">
        <v>38602</v>
      </c>
      <c r="C171" s="112" t="s">
        <v>691</v>
      </c>
      <c r="D171" s="206"/>
      <c r="E171" s="115"/>
      <c r="F171" s="200"/>
      <c r="G171" s="201" t="s">
        <v>233</v>
      </c>
      <c r="H171" s="117" t="s">
        <v>32</v>
      </c>
      <c r="I171" s="111">
        <v>1931</v>
      </c>
      <c r="J171" s="117" t="s">
        <v>692</v>
      </c>
      <c r="K171" s="202"/>
      <c r="L171" s="117" t="s">
        <v>693</v>
      </c>
      <c r="M171" s="117"/>
      <c r="N171" s="42"/>
      <c r="O171" s="204"/>
      <c r="P171" s="42"/>
      <c r="Q171" s="42"/>
      <c r="R171" s="42"/>
      <c r="S171" s="42">
        <v>0</v>
      </c>
      <c r="T171" s="42">
        <f t="shared" si="2"/>
        <v>0</v>
      </c>
      <c r="U171" s="117" t="s">
        <v>694</v>
      </c>
      <c r="V171" s="151"/>
      <c r="W171" s="151"/>
      <c r="X171" s="151"/>
      <c r="Y171" s="182"/>
      <c r="Z171" s="151"/>
      <c r="AA171" s="211"/>
      <c r="AB171" s="182"/>
      <c r="AC171" s="182"/>
      <c r="AD171" s="225"/>
      <c r="AE171" s="46"/>
      <c r="AF171" s="46"/>
      <c r="AG171" s="46"/>
    </row>
    <row r="172" spans="1:33" s="152" customFormat="1" ht="102" customHeight="1" x14ac:dyDescent="0.2">
      <c r="A172" s="31">
        <v>7549</v>
      </c>
      <c r="B172" s="32">
        <v>38707</v>
      </c>
      <c r="C172" s="33" t="s">
        <v>114</v>
      </c>
      <c r="D172" s="153"/>
      <c r="E172" s="35"/>
      <c r="F172" s="36"/>
      <c r="G172" s="37" t="s">
        <v>370</v>
      </c>
      <c r="H172" s="38" t="s">
        <v>32</v>
      </c>
      <c r="I172" s="39">
        <v>1919</v>
      </c>
      <c r="J172" s="38" t="s">
        <v>695</v>
      </c>
      <c r="K172" s="40">
        <v>0.33</v>
      </c>
      <c r="L172" s="38" t="s">
        <v>696</v>
      </c>
      <c r="M172" s="38" t="s">
        <v>697</v>
      </c>
      <c r="N172" s="41">
        <v>0</v>
      </c>
      <c r="O172" s="120" t="s">
        <v>667</v>
      </c>
      <c r="P172" s="41">
        <v>13545</v>
      </c>
      <c r="Q172" s="41">
        <v>13545</v>
      </c>
      <c r="R172" s="41">
        <v>13545</v>
      </c>
      <c r="S172" s="41">
        <v>278.52000000000044</v>
      </c>
      <c r="T172" s="42">
        <f t="shared" si="2"/>
        <v>13266.48</v>
      </c>
      <c r="U172" s="127" t="s">
        <v>698</v>
      </c>
      <c r="V172" s="43"/>
      <c r="W172" s="43"/>
      <c r="X172" s="43"/>
      <c r="Y172" s="44"/>
      <c r="Z172" s="43"/>
      <c r="AA172" s="187"/>
      <c r="AB172" s="44"/>
      <c r="AC172" s="44"/>
      <c r="AD172" s="223"/>
    </row>
    <row r="173" spans="1:33" s="152" customFormat="1" ht="102" customHeight="1" x14ac:dyDescent="0.2">
      <c r="A173" s="31">
        <v>7548</v>
      </c>
      <c r="B173" s="32">
        <v>38707</v>
      </c>
      <c r="C173" s="33" t="s">
        <v>114</v>
      </c>
      <c r="D173" s="153"/>
      <c r="E173" s="35"/>
      <c r="F173" s="36"/>
      <c r="G173" s="37" t="s">
        <v>370</v>
      </c>
      <c r="H173" s="38" t="s">
        <v>32</v>
      </c>
      <c r="I173" s="39">
        <v>1936</v>
      </c>
      <c r="J173" s="38" t="s">
        <v>153</v>
      </c>
      <c r="K173" s="40">
        <v>1</v>
      </c>
      <c r="L173" s="38" t="s">
        <v>699</v>
      </c>
      <c r="M173" s="38" t="s">
        <v>697</v>
      </c>
      <c r="N173" s="41">
        <v>0</v>
      </c>
      <c r="O173" s="120" t="s">
        <v>667</v>
      </c>
      <c r="P173" s="41">
        <v>176097</v>
      </c>
      <c r="Q173" s="41">
        <v>176097</v>
      </c>
      <c r="R173" s="41">
        <v>176097</v>
      </c>
      <c r="S173" s="41">
        <v>50</v>
      </c>
      <c r="T173" s="42">
        <f t="shared" si="2"/>
        <v>176047</v>
      </c>
      <c r="U173" s="38" t="s">
        <v>700</v>
      </c>
      <c r="V173" s="43"/>
      <c r="W173" s="43"/>
      <c r="X173" s="43"/>
      <c r="Y173" s="44"/>
      <c r="Z173" s="43"/>
      <c r="AA173" s="187">
        <v>20741</v>
      </c>
      <c r="AB173" s="44">
        <v>58</v>
      </c>
      <c r="AC173" s="44">
        <v>32</v>
      </c>
      <c r="AD173" s="218">
        <v>38106</v>
      </c>
      <c r="AE173" s="46"/>
      <c r="AF173" s="46"/>
      <c r="AG173" s="46"/>
    </row>
    <row r="174" spans="1:33" s="152" customFormat="1" ht="102" customHeight="1" x14ac:dyDescent="0.2">
      <c r="A174" s="197">
        <v>7547</v>
      </c>
      <c r="B174" s="112"/>
      <c r="C174" s="112" t="s">
        <v>269</v>
      </c>
      <c r="D174" s="206"/>
      <c r="E174" s="115"/>
      <c r="F174" s="200"/>
      <c r="G174" s="201"/>
      <c r="H174" s="117"/>
      <c r="I174" s="111"/>
      <c r="J174" s="117"/>
      <c r="K174" s="202"/>
      <c r="L174" s="117"/>
      <c r="M174" s="117"/>
      <c r="N174" s="41">
        <v>271</v>
      </c>
      <c r="O174" s="120">
        <v>10405</v>
      </c>
      <c r="P174" s="41"/>
      <c r="Q174" s="41"/>
      <c r="R174" s="41">
        <v>1800</v>
      </c>
      <c r="S174" s="41"/>
      <c r="T174" s="42">
        <f t="shared" si="2"/>
        <v>1800</v>
      </c>
      <c r="U174" s="117"/>
      <c r="V174" s="151"/>
      <c r="W174" s="43"/>
      <c r="X174" s="43"/>
      <c r="Y174" s="44"/>
      <c r="Z174" s="43"/>
      <c r="AA174" s="44"/>
      <c r="AB174" s="44"/>
      <c r="AC174" s="44"/>
      <c r="AD174" s="45"/>
      <c r="AE174" s="46"/>
      <c r="AF174" s="46"/>
      <c r="AG174" s="46"/>
    </row>
    <row r="175" spans="1:33" s="152" customFormat="1" ht="102" customHeight="1" x14ac:dyDescent="0.2">
      <c r="A175" s="197">
        <v>7546</v>
      </c>
      <c r="B175" s="209">
        <v>38595</v>
      </c>
      <c r="C175" s="112" t="s">
        <v>565</v>
      </c>
      <c r="D175" s="206"/>
      <c r="E175" s="115"/>
      <c r="F175" s="200"/>
      <c r="G175" s="201" t="s">
        <v>50</v>
      </c>
      <c r="H175" s="117" t="s">
        <v>32</v>
      </c>
      <c r="I175" s="111">
        <v>1968</v>
      </c>
      <c r="J175" s="117" t="s">
        <v>701</v>
      </c>
      <c r="K175" s="202"/>
      <c r="L175" s="117" t="s">
        <v>702</v>
      </c>
      <c r="M175" s="117"/>
      <c r="N175" s="41">
        <v>0</v>
      </c>
      <c r="O175" s="120">
        <v>10038</v>
      </c>
      <c r="P175" s="41">
        <v>15000</v>
      </c>
      <c r="Q175" s="41">
        <v>15000</v>
      </c>
      <c r="R175" s="41">
        <v>15000</v>
      </c>
      <c r="S175" s="41">
        <v>2656.42</v>
      </c>
      <c r="T175" s="42">
        <f t="shared" si="2"/>
        <v>12343.58</v>
      </c>
      <c r="U175" s="117" t="s">
        <v>565</v>
      </c>
      <c r="V175" s="151"/>
      <c r="W175" s="43"/>
      <c r="X175" s="43"/>
      <c r="Y175" s="44"/>
      <c r="Z175" s="43"/>
      <c r="AA175" s="187"/>
      <c r="AB175" s="44"/>
      <c r="AC175" s="44"/>
      <c r="AD175" s="223"/>
    </row>
    <row r="176" spans="1:33" s="152" customFormat="1" ht="102" customHeight="1" x14ac:dyDescent="0.2">
      <c r="A176" s="31">
        <v>7545</v>
      </c>
      <c r="B176" s="32">
        <v>38532</v>
      </c>
      <c r="C176" s="33" t="s">
        <v>114</v>
      </c>
      <c r="D176" s="153"/>
      <c r="E176" s="35"/>
      <c r="F176" s="36"/>
      <c r="G176" s="37" t="s">
        <v>374</v>
      </c>
      <c r="H176" s="38" t="s">
        <v>32</v>
      </c>
      <c r="I176" s="39">
        <v>1969</v>
      </c>
      <c r="J176" s="38" t="s">
        <v>703</v>
      </c>
      <c r="K176" s="40">
        <v>0.14000000000000001</v>
      </c>
      <c r="L176" s="38" t="s">
        <v>704</v>
      </c>
      <c r="M176" s="38" t="s">
        <v>705</v>
      </c>
      <c r="N176" s="41">
        <v>0</v>
      </c>
      <c r="O176" s="120">
        <v>10402</v>
      </c>
      <c r="P176" s="41"/>
      <c r="Q176" s="41"/>
      <c r="R176" s="41">
        <v>18984.43</v>
      </c>
      <c r="S176" s="41">
        <v>8984.43</v>
      </c>
      <c r="T176" s="42">
        <f t="shared" si="2"/>
        <v>10000</v>
      </c>
      <c r="U176" s="38" t="s">
        <v>656</v>
      </c>
      <c r="V176" s="43"/>
      <c r="W176" s="43"/>
      <c r="X176" s="43"/>
      <c r="Y176" s="44"/>
      <c r="Z176" s="43"/>
      <c r="AA176" s="187">
        <v>20744</v>
      </c>
      <c r="AB176" s="44">
        <v>58</v>
      </c>
      <c r="AC176" s="44">
        <v>35</v>
      </c>
      <c r="AD176" s="218">
        <v>38187</v>
      </c>
      <c r="AE176" s="46"/>
      <c r="AF176" s="46"/>
      <c r="AG176" s="46"/>
    </row>
    <row r="177" spans="1:33" s="152" customFormat="1" ht="102" customHeight="1" x14ac:dyDescent="0.2">
      <c r="A177" s="31">
        <v>7544</v>
      </c>
      <c r="B177" s="32">
        <v>38504</v>
      </c>
      <c r="C177" s="33" t="s">
        <v>114</v>
      </c>
      <c r="D177" s="153"/>
      <c r="E177" s="35"/>
      <c r="F177" s="36"/>
      <c r="G177" s="37" t="s">
        <v>706</v>
      </c>
      <c r="H177" s="38" t="s">
        <v>32</v>
      </c>
      <c r="I177" s="39">
        <v>1921</v>
      </c>
      <c r="J177" s="38" t="s">
        <v>707</v>
      </c>
      <c r="K177" s="40">
        <v>0.16</v>
      </c>
      <c r="L177" s="38" t="s">
        <v>708</v>
      </c>
      <c r="M177" s="38" t="s">
        <v>709</v>
      </c>
      <c r="N177" s="41">
        <v>0</v>
      </c>
      <c r="O177" s="120" t="s">
        <v>667</v>
      </c>
      <c r="P177" s="41"/>
      <c r="Q177" s="41"/>
      <c r="R177" s="41">
        <v>121465</v>
      </c>
      <c r="S177" s="41">
        <v>0</v>
      </c>
      <c r="T177" s="42">
        <f t="shared" si="2"/>
        <v>121465</v>
      </c>
      <c r="U177" s="38" t="s">
        <v>674</v>
      </c>
      <c r="V177" s="43"/>
      <c r="W177" s="43"/>
      <c r="X177" s="43"/>
      <c r="Y177" s="44"/>
      <c r="Z177" s="43"/>
      <c r="AA177" s="187">
        <v>20740</v>
      </c>
      <c r="AB177" s="44">
        <v>58</v>
      </c>
      <c r="AC177" s="44">
        <v>31</v>
      </c>
      <c r="AD177" s="218">
        <v>38042</v>
      </c>
      <c r="AE177" s="46"/>
      <c r="AF177" s="46"/>
      <c r="AG177" s="46"/>
    </row>
    <row r="178" spans="1:33" ht="102" customHeight="1" x14ac:dyDescent="0.2">
      <c r="A178" s="31">
        <v>7543</v>
      </c>
      <c r="B178" s="32">
        <v>38546</v>
      </c>
      <c r="C178" s="33" t="s">
        <v>114</v>
      </c>
      <c r="D178" s="153"/>
      <c r="G178" s="37" t="s">
        <v>675</v>
      </c>
      <c r="H178" s="38" t="s">
        <v>32</v>
      </c>
      <c r="I178" s="39">
        <v>1931</v>
      </c>
      <c r="J178" s="38" t="s">
        <v>710</v>
      </c>
      <c r="K178" s="40">
        <v>0.08</v>
      </c>
      <c r="L178" s="38" t="s">
        <v>711</v>
      </c>
      <c r="M178" s="38" t="s">
        <v>229</v>
      </c>
      <c r="N178" s="41">
        <v>0</v>
      </c>
      <c r="O178" s="120" t="s">
        <v>712</v>
      </c>
      <c r="P178" s="41">
        <v>47500</v>
      </c>
      <c r="Q178" s="41">
        <v>47500</v>
      </c>
      <c r="R178" s="41">
        <v>47500</v>
      </c>
      <c r="S178" s="41">
        <f>R178-T178</f>
        <v>281</v>
      </c>
      <c r="T178" s="42">
        <v>47219</v>
      </c>
      <c r="U178" s="38" t="s">
        <v>713</v>
      </c>
      <c r="AA178" s="187">
        <v>20742</v>
      </c>
      <c r="AB178" s="44">
        <v>58</v>
      </c>
      <c r="AC178" s="44">
        <v>33</v>
      </c>
      <c r="AD178" s="218">
        <v>38106</v>
      </c>
      <c r="AE178" s="152"/>
      <c r="AF178" s="152"/>
      <c r="AG178" s="152"/>
    </row>
    <row r="179" spans="1:33" s="152" customFormat="1" ht="102" customHeight="1" x14ac:dyDescent="0.2">
      <c r="A179" s="31">
        <v>7542</v>
      </c>
      <c r="B179" s="32">
        <v>38392</v>
      </c>
      <c r="C179" s="33" t="s">
        <v>114</v>
      </c>
      <c r="D179" s="153"/>
      <c r="E179" s="35"/>
      <c r="F179" s="36"/>
      <c r="G179" s="37" t="s">
        <v>370</v>
      </c>
      <c r="H179" s="38" t="s">
        <v>32</v>
      </c>
      <c r="I179" s="39">
        <v>1924</v>
      </c>
      <c r="J179" s="38" t="s">
        <v>714</v>
      </c>
      <c r="K179" s="40">
        <v>0.06</v>
      </c>
      <c r="L179" s="38" t="s">
        <v>715</v>
      </c>
      <c r="M179" s="38" t="s">
        <v>673</v>
      </c>
      <c r="N179" s="41">
        <v>0</v>
      </c>
      <c r="O179" s="120">
        <v>8288</v>
      </c>
      <c r="P179" s="41"/>
      <c r="Q179" s="41"/>
      <c r="R179" s="41">
        <v>13500</v>
      </c>
      <c r="S179" s="41">
        <v>8075.47</v>
      </c>
      <c r="T179" s="42">
        <f>R179-S179</f>
        <v>5424.53</v>
      </c>
      <c r="U179" s="38" t="s">
        <v>716</v>
      </c>
      <c r="V179" s="43"/>
      <c r="W179" s="43"/>
      <c r="X179" s="43"/>
      <c r="Y179" s="44"/>
      <c r="Z179" s="43"/>
      <c r="AA179" s="187">
        <v>20738</v>
      </c>
      <c r="AB179" s="44">
        <v>58</v>
      </c>
      <c r="AC179" s="44">
        <v>29</v>
      </c>
      <c r="AD179" s="218">
        <v>37945</v>
      </c>
      <c r="AE179" s="46"/>
      <c r="AF179" s="46"/>
      <c r="AG179" s="46"/>
    </row>
    <row r="180" spans="1:33" s="152" customFormat="1" ht="102" customHeight="1" x14ac:dyDescent="0.2">
      <c r="A180" s="31">
        <v>7541</v>
      </c>
      <c r="B180" s="32">
        <v>38378</v>
      </c>
      <c r="C180" s="33" t="s">
        <v>114</v>
      </c>
      <c r="D180" s="153"/>
      <c r="E180" s="35"/>
      <c r="F180" s="36"/>
      <c r="G180" s="37" t="s">
        <v>706</v>
      </c>
      <c r="H180" s="38" t="s">
        <v>32</v>
      </c>
      <c r="I180" s="39">
        <v>1922</v>
      </c>
      <c r="J180" s="38" t="s">
        <v>717</v>
      </c>
      <c r="K180" s="40">
        <v>0.16</v>
      </c>
      <c r="L180" s="38" t="s">
        <v>718</v>
      </c>
      <c r="M180" s="38" t="s">
        <v>709</v>
      </c>
      <c r="N180" s="41">
        <v>0</v>
      </c>
      <c r="O180" s="120">
        <v>11123</v>
      </c>
      <c r="P180" s="41">
        <v>4000</v>
      </c>
      <c r="Q180" s="41">
        <v>4000</v>
      </c>
      <c r="R180" s="41">
        <v>4000</v>
      </c>
      <c r="S180" s="41">
        <f>R180-T180</f>
        <v>3500.14</v>
      </c>
      <c r="T180" s="42">
        <v>499.86</v>
      </c>
      <c r="U180" s="38" t="s">
        <v>719</v>
      </c>
      <c r="V180" s="43"/>
      <c r="W180" s="43"/>
      <c r="X180" s="43"/>
      <c r="Y180" s="44"/>
      <c r="Z180" s="43"/>
      <c r="AA180" s="187">
        <v>20760</v>
      </c>
      <c r="AB180" s="44">
        <v>58</v>
      </c>
      <c r="AC180" s="44">
        <v>51</v>
      </c>
      <c r="AD180" s="218">
        <v>38754</v>
      </c>
      <c r="AE180" s="46"/>
      <c r="AF180" s="46"/>
      <c r="AG180" s="46"/>
    </row>
    <row r="181" spans="1:33" s="152" customFormat="1" ht="102" customHeight="1" x14ac:dyDescent="0.2">
      <c r="A181" s="31">
        <v>7540</v>
      </c>
      <c r="B181" s="32">
        <v>1</v>
      </c>
      <c r="C181" s="33" t="s">
        <v>114</v>
      </c>
      <c r="D181" s="153"/>
      <c r="E181" s="35"/>
      <c r="F181" s="36"/>
      <c r="G181" s="37" t="s">
        <v>370</v>
      </c>
      <c r="H181" s="38" t="s">
        <v>32</v>
      </c>
      <c r="I181" s="39">
        <v>1920</v>
      </c>
      <c r="J181" s="38" t="s">
        <v>720</v>
      </c>
      <c r="K181" s="40">
        <v>0.16</v>
      </c>
      <c r="L181" s="38" t="s">
        <v>721</v>
      </c>
      <c r="M181" s="38" t="s">
        <v>709</v>
      </c>
      <c r="N181" s="41">
        <v>0</v>
      </c>
      <c r="O181" s="39" t="s">
        <v>623</v>
      </c>
      <c r="P181" s="41">
        <v>65000</v>
      </c>
      <c r="Q181" s="41">
        <v>65000</v>
      </c>
      <c r="R181" s="185">
        <v>65000</v>
      </c>
      <c r="S181" s="185"/>
      <c r="T181" s="186"/>
      <c r="U181" s="38" t="s">
        <v>719</v>
      </c>
      <c r="V181" s="43"/>
      <c r="W181" s="43"/>
      <c r="X181" s="43"/>
      <c r="Y181" s="44"/>
      <c r="Z181" s="43"/>
      <c r="AA181" s="187"/>
      <c r="AB181" s="44"/>
      <c r="AC181" s="44"/>
      <c r="AD181" s="175"/>
      <c r="AE181" s="46"/>
      <c r="AF181" s="46"/>
      <c r="AG181" s="46"/>
    </row>
    <row r="182" spans="1:33" ht="102" customHeight="1" x14ac:dyDescent="0.2">
      <c r="A182" s="31">
        <v>7539</v>
      </c>
      <c r="B182" s="32">
        <v>38378</v>
      </c>
      <c r="C182" s="33" t="s">
        <v>114</v>
      </c>
      <c r="D182" s="153"/>
      <c r="G182" s="37" t="s">
        <v>370</v>
      </c>
      <c r="H182" s="38" t="s">
        <v>32</v>
      </c>
      <c r="I182" s="39">
        <v>1931</v>
      </c>
      <c r="J182" s="38" t="s">
        <v>722</v>
      </c>
      <c r="K182" s="40">
        <v>0.16</v>
      </c>
      <c r="L182" s="38" t="s">
        <v>723</v>
      </c>
      <c r="M182" s="38" t="s">
        <v>709</v>
      </c>
      <c r="N182" s="41">
        <v>0</v>
      </c>
      <c r="O182" s="120">
        <v>14588</v>
      </c>
      <c r="R182" s="41">
        <v>1200</v>
      </c>
      <c r="S182" s="41">
        <f>R182-T182</f>
        <v>350.5</v>
      </c>
      <c r="T182" s="42">
        <v>849.5</v>
      </c>
      <c r="U182" s="38" t="s">
        <v>716</v>
      </c>
      <c r="W182" s="37"/>
      <c r="X182" s="37"/>
      <c r="Y182" s="227"/>
      <c r="Z182" s="228"/>
      <c r="AA182" s="187"/>
      <c r="AB182" s="44">
        <v>58</v>
      </c>
      <c r="AD182" s="217"/>
    </row>
    <row r="183" spans="1:33" ht="102" customHeight="1" x14ac:dyDescent="0.2">
      <c r="A183" s="197">
        <v>7538</v>
      </c>
      <c r="B183" s="112"/>
      <c r="C183" s="112" t="s">
        <v>364</v>
      </c>
      <c r="D183" s="206"/>
      <c r="E183" s="115"/>
      <c r="F183" s="200"/>
      <c r="G183" s="201"/>
      <c r="H183" s="117"/>
      <c r="I183" s="111"/>
      <c r="J183" s="117"/>
      <c r="K183" s="202"/>
      <c r="L183" s="117"/>
      <c r="M183" s="117"/>
      <c r="N183" s="41">
        <v>3060</v>
      </c>
      <c r="O183" s="120">
        <v>19535</v>
      </c>
      <c r="R183" s="41">
        <v>16120</v>
      </c>
      <c r="T183" s="42">
        <f>R183-S183</f>
        <v>16120</v>
      </c>
      <c r="U183" s="117"/>
      <c r="V183" s="151"/>
    </row>
    <row r="184" spans="1:33" ht="102" customHeight="1" x14ac:dyDescent="0.2">
      <c r="A184" s="31">
        <v>7537</v>
      </c>
      <c r="B184" s="32">
        <v>38378</v>
      </c>
      <c r="C184" s="33" t="s">
        <v>724</v>
      </c>
      <c r="D184" s="153"/>
      <c r="G184" s="37" t="s">
        <v>370</v>
      </c>
      <c r="H184" s="38" t="s">
        <v>32</v>
      </c>
      <c r="I184" s="39" t="s">
        <v>725</v>
      </c>
      <c r="J184" s="38" t="s">
        <v>726</v>
      </c>
      <c r="K184" s="40">
        <v>0.24</v>
      </c>
      <c r="L184" s="38" t="s">
        <v>727</v>
      </c>
      <c r="M184" s="38" t="s">
        <v>709</v>
      </c>
      <c r="N184" s="42"/>
      <c r="O184" s="204"/>
      <c r="P184" s="42"/>
      <c r="Q184" s="42"/>
      <c r="R184" s="42"/>
      <c r="S184" s="42"/>
      <c r="T184" s="42">
        <f>R184-S184</f>
        <v>0</v>
      </c>
      <c r="U184" s="38" t="s">
        <v>728</v>
      </c>
      <c r="W184" s="201"/>
      <c r="X184" s="201"/>
      <c r="Y184" s="229"/>
      <c r="Z184" s="230"/>
      <c r="AA184" s="211"/>
      <c r="AB184" s="182"/>
      <c r="AC184" s="182"/>
      <c r="AD184" s="183"/>
    </row>
    <row r="185" spans="1:33" ht="102" customHeight="1" x14ac:dyDescent="0.2">
      <c r="A185" s="31">
        <v>7536</v>
      </c>
      <c r="B185" s="32">
        <v>38378</v>
      </c>
      <c r="C185" s="33" t="s">
        <v>114</v>
      </c>
      <c r="D185" s="153"/>
      <c r="G185" s="37" t="s">
        <v>370</v>
      </c>
      <c r="H185" s="38" t="s">
        <v>32</v>
      </c>
      <c r="I185" s="39">
        <v>1921</v>
      </c>
      <c r="J185" s="38" t="s">
        <v>729</v>
      </c>
      <c r="K185" s="40">
        <v>0.06</v>
      </c>
      <c r="L185" s="38" t="s">
        <v>730</v>
      </c>
      <c r="M185" s="38" t="s">
        <v>673</v>
      </c>
      <c r="N185" s="42"/>
      <c r="O185" s="204"/>
      <c r="P185" s="42"/>
      <c r="Q185" s="42"/>
      <c r="R185" s="42"/>
      <c r="S185" s="42"/>
      <c r="T185" s="42">
        <f>R185-S185</f>
        <v>0</v>
      </c>
      <c r="U185" s="38" t="s">
        <v>674</v>
      </c>
      <c r="W185" s="201"/>
      <c r="X185" s="201"/>
      <c r="Y185" s="229"/>
      <c r="Z185" s="230"/>
      <c r="AA185" s="211"/>
      <c r="AB185" s="182"/>
      <c r="AC185" s="182"/>
      <c r="AD185" s="183"/>
      <c r="AE185" s="191"/>
    </row>
    <row r="186" spans="1:33" ht="102" customHeight="1" x14ac:dyDescent="0.2">
      <c r="A186" s="197">
        <v>7535</v>
      </c>
      <c r="B186" s="209"/>
      <c r="C186" s="112" t="s">
        <v>269</v>
      </c>
      <c r="D186" s="206"/>
      <c r="E186" s="115"/>
      <c r="F186" s="200"/>
      <c r="G186" s="201" t="s">
        <v>370</v>
      </c>
      <c r="H186" s="117" t="s">
        <v>32</v>
      </c>
      <c r="I186" s="111">
        <v>1920</v>
      </c>
      <c r="J186" s="117" t="s">
        <v>731</v>
      </c>
      <c r="K186" s="202"/>
      <c r="L186" s="117" t="s">
        <v>732</v>
      </c>
      <c r="M186" s="117" t="s">
        <v>733</v>
      </c>
      <c r="N186" s="41">
        <v>0</v>
      </c>
      <c r="O186" s="120">
        <v>36871</v>
      </c>
      <c r="R186" s="41">
        <v>14048</v>
      </c>
      <c r="T186" s="42">
        <f>R186-S186</f>
        <v>14048</v>
      </c>
      <c r="U186" s="117" t="s">
        <v>734</v>
      </c>
      <c r="V186" s="151"/>
    </row>
    <row r="187" spans="1:33" ht="102" customHeight="1" x14ac:dyDescent="0.2">
      <c r="A187" s="31">
        <v>7534</v>
      </c>
      <c r="B187" s="32">
        <v>38287</v>
      </c>
      <c r="C187" s="33" t="s">
        <v>114</v>
      </c>
      <c r="D187" s="153"/>
      <c r="G187" s="37" t="s">
        <v>370</v>
      </c>
      <c r="H187" s="38" t="s">
        <v>32</v>
      </c>
      <c r="I187" s="39">
        <v>1928</v>
      </c>
      <c r="J187" s="38" t="s">
        <v>735</v>
      </c>
      <c r="K187" s="40">
        <v>0.06</v>
      </c>
      <c r="L187" s="38" t="s">
        <v>736</v>
      </c>
      <c r="M187" s="38" t="s">
        <v>673</v>
      </c>
      <c r="N187" s="41">
        <v>0</v>
      </c>
      <c r="O187" s="39" t="s">
        <v>737</v>
      </c>
      <c r="P187" s="41">
        <v>54000</v>
      </c>
      <c r="Q187" s="41">
        <v>54000</v>
      </c>
      <c r="R187" s="41">
        <v>54000</v>
      </c>
      <c r="S187" s="41">
        <f>R187-T187</f>
        <v>350.19999999999709</v>
      </c>
      <c r="T187" s="42">
        <v>53649.8</v>
      </c>
      <c r="U187" s="127" t="s">
        <v>738</v>
      </c>
      <c r="AD187" s="223"/>
      <c r="AE187" s="231"/>
      <c r="AF187" s="152"/>
      <c r="AG187" s="152"/>
    </row>
    <row r="188" spans="1:33" ht="102" customHeight="1" x14ac:dyDescent="0.2">
      <c r="A188" s="31">
        <v>7533</v>
      </c>
      <c r="B188" s="32">
        <v>38287</v>
      </c>
      <c r="C188" s="33" t="s">
        <v>114</v>
      </c>
      <c r="D188" s="153"/>
      <c r="G188" s="37" t="s">
        <v>370</v>
      </c>
      <c r="H188" s="38" t="s">
        <v>32</v>
      </c>
      <c r="I188" s="39">
        <v>1928</v>
      </c>
      <c r="J188" s="38" t="s">
        <v>735</v>
      </c>
      <c r="K188" s="40">
        <v>0.24</v>
      </c>
      <c r="L188" s="38" t="s">
        <v>739</v>
      </c>
      <c r="M188" s="38" t="s">
        <v>673</v>
      </c>
      <c r="N188" s="41">
        <v>0</v>
      </c>
      <c r="O188" s="120" t="s">
        <v>740</v>
      </c>
      <c r="P188" s="41">
        <v>7350</v>
      </c>
      <c r="Q188" s="41">
        <v>7350</v>
      </c>
      <c r="R188" s="41">
        <v>7350</v>
      </c>
      <c r="S188" s="41">
        <f>R188-T188</f>
        <v>3918.85</v>
      </c>
      <c r="T188" s="42">
        <v>3431.15</v>
      </c>
      <c r="U188" s="127" t="s">
        <v>738</v>
      </c>
      <c r="AA188" s="187"/>
      <c r="AB188" s="44">
        <v>58</v>
      </c>
      <c r="AD188" s="217"/>
    </row>
    <row r="189" spans="1:33" ht="102" customHeight="1" x14ac:dyDescent="0.2">
      <c r="A189" s="31">
        <v>7532</v>
      </c>
      <c r="B189" s="32">
        <v>1</v>
      </c>
      <c r="C189" s="33" t="s">
        <v>114</v>
      </c>
      <c r="D189" s="153"/>
      <c r="G189" s="37" t="s">
        <v>370</v>
      </c>
      <c r="H189" s="38" t="s">
        <v>32</v>
      </c>
      <c r="I189" s="39">
        <v>1914</v>
      </c>
      <c r="J189" s="38" t="s">
        <v>741</v>
      </c>
      <c r="K189" s="40">
        <v>0.16</v>
      </c>
      <c r="L189" s="38" t="s">
        <v>742</v>
      </c>
      <c r="M189" s="38" t="s">
        <v>733</v>
      </c>
      <c r="N189" s="41">
        <v>3</v>
      </c>
      <c r="O189" s="39" t="s">
        <v>511</v>
      </c>
      <c r="P189" s="41">
        <v>1500</v>
      </c>
      <c r="Q189" s="41">
        <v>1500</v>
      </c>
      <c r="R189" s="208">
        <v>1500</v>
      </c>
      <c r="S189" s="208"/>
      <c r="T189" s="203"/>
      <c r="U189" s="38" t="s">
        <v>719</v>
      </c>
      <c r="AA189" s="187"/>
      <c r="AD189" s="175"/>
      <c r="AE189" s="34"/>
      <c r="AF189" s="34"/>
      <c r="AG189" s="34"/>
    </row>
    <row r="190" spans="1:33" ht="102" customHeight="1" x14ac:dyDescent="0.2">
      <c r="A190" s="197">
        <v>7531</v>
      </c>
      <c r="B190" s="112"/>
      <c r="C190" s="112" t="s">
        <v>743</v>
      </c>
      <c r="D190" s="206"/>
      <c r="E190" s="115"/>
      <c r="F190" s="200"/>
      <c r="G190" s="201"/>
      <c r="H190" s="117"/>
      <c r="I190" s="111"/>
      <c r="J190" s="117"/>
      <c r="K190" s="202"/>
      <c r="L190" s="117"/>
      <c r="M190" s="117"/>
      <c r="N190" s="41">
        <v>0</v>
      </c>
      <c r="O190" s="120">
        <v>28852</v>
      </c>
      <c r="R190" s="41">
        <v>72000</v>
      </c>
      <c r="T190" s="42">
        <f>R190-S190</f>
        <v>72000</v>
      </c>
      <c r="U190" s="117"/>
      <c r="V190" s="151"/>
    </row>
    <row r="191" spans="1:33" ht="102" customHeight="1" x14ac:dyDescent="0.2">
      <c r="A191" s="31">
        <v>7530</v>
      </c>
      <c r="B191" s="32">
        <v>38098</v>
      </c>
      <c r="C191" s="33" t="s">
        <v>114</v>
      </c>
      <c r="D191" s="153"/>
      <c r="G191" s="37" t="s">
        <v>370</v>
      </c>
      <c r="H191" s="38" t="s">
        <v>32</v>
      </c>
      <c r="I191" s="39">
        <v>1917</v>
      </c>
      <c r="J191" s="38" t="s">
        <v>744</v>
      </c>
      <c r="K191" s="40">
        <v>0.16</v>
      </c>
      <c r="L191" s="38" t="s">
        <v>745</v>
      </c>
      <c r="M191" s="38" t="s">
        <v>746</v>
      </c>
      <c r="N191" s="42"/>
      <c r="O191" s="204"/>
      <c r="P191" s="42"/>
      <c r="Q191" s="42"/>
      <c r="R191" s="42"/>
      <c r="S191" s="42"/>
      <c r="T191" s="42">
        <f>R191-S191</f>
        <v>0</v>
      </c>
      <c r="U191" s="38" t="s">
        <v>747</v>
      </c>
      <c r="W191" s="151"/>
      <c r="X191" s="151"/>
      <c r="Y191" s="182"/>
      <c r="Z191" s="151"/>
      <c r="AA191" s="211"/>
      <c r="AB191" s="182"/>
      <c r="AC191" s="182"/>
      <c r="AD191" s="225"/>
    </row>
    <row r="192" spans="1:33" ht="102" customHeight="1" x14ac:dyDescent="0.2">
      <c r="A192" s="197">
        <v>7529</v>
      </c>
      <c r="B192" s="209">
        <v>38091</v>
      </c>
      <c r="C192" s="112" t="s">
        <v>748</v>
      </c>
      <c r="D192" s="206"/>
      <c r="E192" s="115"/>
      <c r="F192" s="200"/>
      <c r="G192" s="201" t="s">
        <v>370</v>
      </c>
      <c r="H192" s="117" t="s">
        <v>32</v>
      </c>
      <c r="I192" s="111">
        <v>1914</v>
      </c>
      <c r="J192" s="117" t="s">
        <v>741</v>
      </c>
      <c r="K192" s="202">
        <v>0.16</v>
      </c>
      <c r="L192" s="117" t="s">
        <v>742</v>
      </c>
      <c r="M192" s="117" t="s">
        <v>733</v>
      </c>
      <c r="N192" s="42"/>
      <c r="O192" s="204"/>
      <c r="P192" s="42"/>
      <c r="Q192" s="42"/>
      <c r="R192" s="42"/>
      <c r="S192" s="42"/>
      <c r="T192" s="42">
        <f>R192-S192</f>
        <v>0</v>
      </c>
      <c r="U192" s="117" t="s">
        <v>748</v>
      </c>
      <c r="V192" s="151"/>
      <c r="W192" s="151"/>
      <c r="X192" s="151"/>
      <c r="Y192" s="182"/>
      <c r="Z192" s="151"/>
      <c r="AA192" s="211"/>
      <c r="AB192" s="182"/>
      <c r="AC192" s="182"/>
      <c r="AD192" s="225"/>
    </row>
    <row r="193" spans="1:33" ht="102" customHeight="1" x14ac:dyDescent="0.2">
      <c r="A193" s="31">
        <v>7528</v>
      </c>
      <c r="B193" s="32">
        <v>38070</v>
      </c>
      <c r="C193" s="33" t="s">
        <v>114</v>
      </c>
      <c r="D193" s="153"/>
      <c r="G193" s="37" t="s">
        <v>370</v>
      </c>
      <c r="H193" s="38" t="s">
        <v>32</v>
      </c>
      <c r="I193" s="39">
        <v>1931</v>
      </c>
      <c r="J193" s="38" t="s">
        <v>749</v>
      </c>
      <c r="K193" s="40">
        <v>0.16</v>
      </c>
      <c r="L193" s="38" t="s">
        <v>750</v>
      </c>
      <c r="M193" s="38" t="s">
        <v>673</v>
      </c>
      <c r="N193" s="41">
        <v>0</v>
      </c>
      <c r="O193" s="120">
        <v>12348</v>
      </c>
      <c r="P193" s="41">
        <v>3000</v>
      </c>
      <c r="Q193" s="41">
        <v>3000</v>
      </c>
      <c r="R193" s="41">
        <v>3000</v>
      </c>
      <c r="S193" s="41">
        <f>R193-T193</f>
        <v>433.15000000000009</v>
      </c>
      <c r="T193" s="42">
        <v>2566.85</v>
      </c>
      <c r="U193" s="38" t="s">
        <v>751</v>
      </c>
      <c r="AB193" s="44">
        <v>58</v>
      </c>
      <c r="AD193" s="223"/>
      <c r="AE193" s="152"/>
      <c r="AF193" s="152"/>
      <c r="AG193" s="152"/>
    </row>
    <row r="194" spans="1:33" ht="102" customHeight="1" x14ac:dyDescent="0.2">
      <c r="A194" s="31">
        <v>7527</v>
      </c>
      <c r="B194" s="32">
        <v>38070</v>
      </c>
      <c r="C194" s="33" t="s">
        <v>114</v>
      </c>
      <c r="D194" s="153"/>
      <c r="G194" s="37" t="s">
        <v>370</v>
      </c>
      <c r="H194" s="38" t="s">
        <v>32</v>
      </c>
      <c r="I194" s="39">
        <v>1931</v>
      </c>
      <c r="J194" s="38" t="s">
        <v>752</v>
      </c>
      <c r="K194" s="40">
        <v>0.17</v>
      </c>
      <c r="L194" s="38" t="s">
        <v>753</v>
      </c>
      <c r="M194" s="38" t="s">
        <v>746</v>
      </c>
      <c r="N194" s="41">
        <v>0</v>
      </c>
      <c r="O194" s="120" t="s">
        <v>754</v>
      </c>
      <c r="P194" s="41">
        <v>500</v>
      </c>
      <c r="T194" s="42">
        <v>1720.79</v>
      </c>
      <c r="U194" s="38" t="s">
        <v>755</v>
      </c>
      <c r="AA194" s="187"/>
      <c r="AB194" s="44">
        <v>58</v>
      </c>
      <c r="AD194" s="223"/>
      <c r="AE194" s="152"/>
      <c r="AF194" s="152"/>
      <c r="AG194" s="152"/>
    </row>
    <row r="195" spans="1:33" ht="102" customHeight="1" x14ac:dyDescent="0.2">
      <c r="A195" s="31">
        <v>7526</v>
      </c>
      <c r="B195" s="32">
        <v>37993</v>
      </c>
      <c r="C195" s="33" t="s">
        <v>114</v>
      </c>
      <c r="D195" s="153"/>
      <c r="G195" s="37" t="s">
        <v>463</v>
      </c>
      <c r="H195" s="38" t="s">
        <v>32</v>
      </c>
      <c r="I195" s="39">
        <v>1972</v>
      </c>
      <c r="J195" s="38" t="s">
        <v>756</v>
      </c>
      <c r="K195" s="40">
        <v>0.06</v>
      </c>
      <c r="L195" s="38" t="s">
        <v>757</v>
      </c>
      <c r="M195" s="38" t="s">
        <v>758</v>
      </c>
      <c r="N195" s="41">
        <v>0</v>
      </c>
      <c r="O195" s="120">
        <v>16965</v>
      </c>
      <c r="R195" s="41">
        <v>500</v>
      </c>
      <c r="S195" s="41">
        <f>R195-T195</f>
        <v>163.30000000000001</v>
      </c>
      <c r="T195" s="42">
        <v>336.7</v>
      </c>
      <c r="U195" s="38" t="s">
        <v>759</v>
      </c>
      <c r="AA195" s="187">
        <v>20734</v>
      </c>
      <c r="AB195" s="44">
        <v>58</v>
      </c>
      <c r="AC195" s="44">
        <v>25</v>
      </c>
      <c r="AD195" s="218">
        <v>37281</v>
      </c>
      <c r="AE195" s="152"/>
      <c r="AF195" s="152"/>
      <c r="AG195" s="152"/>
    </row>
    <row r="196" spans="1:33" ht="102" customHeight="1" x14ac:dyDescent="0.2">
      <c r="A196" s="31">
        <v>7525</v>
      </c>
      <c r="B196" s="32">
        <v>37902</v>
      </c>
      <c r="C196" s="33" t="s">
        <v>114</v>
      </c>
      <c r="D196" s="153"/>
      <c r="G196" s="37" t="s">
        <v>760</v>
      </c>
      <c r="H196" s="38" t="s">
        <v>32</v>
      </c>
      <c r="I196" s="39">
        <v>1923</v>
      </c>
      <c r="J196" s="38" t="s">
        <v>761</v>
      </c>
      <c r="K196" s="40">
        <v>0.06</v>
      </c>
      <c r="L196" s="38" t="s">
        <v>762</v>
      </c>
      <c r="M196" s="38" t="s">
        <v>377</v>
      </c>
      <c r="N196" s="41">
        <v>126000</v>
      </c>
      <c r="O196" s="120">
        <v>19143</v>
      </c>
      <c r="R196" s="41">
        <v>169000</v>
      </c>
      <c r="S196" s="41">
        <f>R196-T196</f>
        <v>50</v>
      </c>
      <c r="T196" s="42">
        <v>168950</v>
      </c>
      <c r="U196" s="127" t="s">
        <v>763</v>
      </c>
      <c r="AA196" s="187">
        <v>20731</v>
      </c>
      <c r="AB196" s="44">
        <v>58</v>
      </c>
      <c r="AC196" s="44">
        <v>22</v>
      </c>
      <c r="AD196" s="232">
        <v>37511</v>
      </c>
    </row>
    <row r="197" spans="1:33" ht="102" customHeight="1" x14ac:dyDescent="0.2">
      <c r="A197" s="31">
        <v>7524</v>
      </c>
      <c r="B197" s="32">
        <v>37902</v>
      </c>
      <c r="C197" s="33" t="s">
        <v>114</v>
      </c>
      <c r="D197" s="153"/>
      <c r="G197" s="37" t="s">
        <v>760</v>
      </c>
      <c r="H197" s="38" t="s">
        <v>32</v>
      </c>
      <c r="I197" s="39">
        <v>1933</v>
      </c>
      <c r="J197" s="38" t="s">
        <v>764</v>
      </c>
      <c r="K197" s="40">
        <v>0.09</v>
      </c>
      <c r="L197" s="38" t="s">
        <v>765</v>
      </c>
      <c r="M197" s="38" t="s">
        <v>377</v>
      </c>
      <c r="N197" s="42"/>
      <c r="O197" s="204"/>
      <c r="P197" s="42"/>
      <c r="Q197" s="42"/>
      <c r="R197" s="42"/>
      <c r="S197" s="42"/>
      <c r="T197" s="42">
        <f>R197-S197</f>
        <v>0</v>
      </c>
      <c r="U197" s="38" t="s">
        <v>766</v>
      </c>
      <c r="W197" s="151"/>
      <c r="X197" s="151"/>
      <c r="Y197" s="182"/>
      <c r="Z197" s="151"/>
      <c r="AA197" s="211"/>
      <c r="AB197" s="182"/>
      <c r="AC197" s="182"/>
      <c r="AD197" s="225"/>
    </row>
    <row r="198" spans="1:33" ht="102" customHeight="1" x14ac:dyDescent="0.2">
      <c r="A198" s="31">
        <v>7523</v>
      </c>
      <c r="B198" s="32">
        <v>37902</v>
      </c>
      <c r="C198" s="33" t="s">
        <v>114</v>
      </c>
      <c r="D198" s="153"/>
      <c r="G198" s="37" t="s">
        <v>370</v>
      </c>
      <c r="H198" s="38" t="s">
        <v>32</v>
      </c>
      <c r="I198" s="39">
        <v>1916</v>
      </c>
      <c r="J198" s="38" t="s">
        <v>767</v>
      </c>
      <c r="K198" s="40">
        <v>1</v>
      </c>
      <c r="L198" s="38" t="s">
        <v>768</v>
      </c>
      <c r="M198" s="38" t="s">
        <v>746</v>
      </c>
      <c r="N198" s="41">
        <v>0</v>
      </c>
      <c r="O198" s="120">
        <v>10752</v>
      </c>
      <c r="P198" s="41">
        <v>900</v>
      </c>
      <c r="Q198" s="41">
        <v>900</v>
      </c>
      <c r="R198" s="41">
        <v>900</v>
      </c>
      <c r="S198" s="41">
        <f>R198-T198</f>
        <v>728.42</v>
      </c>
      <c r="T198" s="42">
        <v>171.58</v>
      </c>
      <c r="U198" s="38" t="s">
        <v>769</v>
      </c>
      <c r="AA198" s="187"/>
      <c r="AB198" s="44">
        <v>58</v>
      </c>
      <c r="AD198" s="233"/>
    </row>
    <row r="199" spans="1:33" ht="102" customHeight="1" x14ac:dyDescent="0.2">
      <c r="A199" s="31">
        <v>7522</v>
      </c>
      <c r="B199" s="32">
        <v>37872</v>
      </c>
      <c r="C199" s="33" t="s">
        <v>114</v>
      </c>
      <c r="D199" s="153"/>
      <c r="G199" s="37" t="s">
        <v>233</v>
      </c>
      <c r="H199" s="38" t="s">
        <v>32</v>
      </c>
      <c r="I199" s="39">
        <v>1933</v>
      </c>
      <c r="J199" s="38" t="s">
        <v>770</v>
      </c>
      <c r="K199" s="40">
        <v>1</v>
      </c>
      <c r="L199" s="38" t="s">
        <v>771</v>
      </c>
      <c r="M199" s="38" t="s">
        <v>229</v>
      </c>
      <c r="N199" s="41">
        <v>0</v>
      </c>
      <c r="O199" s="120" t="s">
        <v>667</v>
      </c>
      <c r="P199" s="41">
        <v>62000</v>
      </c>
      <c r="Q199" s="41">
        <v>62000</v>
      </c>
      <c r="R199" s="41">
        <v>62000</v>
      </c>
      <c r="S199" s="41">
        <f>R199-T199</f>
        <v>1419.4400000000023</v>
      </c>
      <c r="T199" s="42">
        <v>60580.56</v>
      </c>
      <c r="U199" s="38" t="s">
        <v>772</v>
      </c>
      <c r="AA199" s="187"/>
      <c r="AB199" s="44">
        <v>58</v>
      </c>
      <c r="AD199" s="219"/>
    </row>
    <row r="200" spans="1:33" ht="102" customHeight="1" x14ac:dyDescent="0.2">
      <c r="A200" s="31">
        <v>7521</v>
      </c>
      <c r="B200" s="32">
        <v>37846</v>
      </c>
      <c r="C200" s="33" t="s">
        <v>114</v>
      </c>
      <c r="D200" s="153"/>
      <c r="G200" s="37" t="s">
        <v>370</v>
      </c>
      <c r="H200" s="38" t="s">
        <v>32</v>
      </c>
      <c r="I200" s="39">
        <v>1931</v>
      </c>
      <c r="J200" s="38" t="s">
        <v>773</v>
      </c>
      <c r="K200" s="40">
        <v>0.24</v>
      </c>
      <c r="L200" s="38" t="s">
        <v>774</v>
      </c>
      <c r="M200" s="38" t="s">
        <v>733</v>
      </c>
      <c r="N200" s="41">
        <v>0</v>
      </c>
      <c r="O200" s="120">
        <v>10038</v>
      </c>
      <c r="R200" s="41">
        <v>16500</v>
      </c>
      <c r="T200" s="42">
        <f>R200-S200</f>
        <v>16500</v>
      </c>
      <c r="U200" s="38" t="s">
        <v>775</v>
      </c>
      <c r="AA200" s="187"/>
      <c r="AB200" s="44" t="s">
        <v>86</v>
      </c>
      <c r="AD200" s="217"/>
      <c r="AE200" s="152"/>
      <c r="AF200" s="152"/>
      <c r="AG200" s="152"/>
    </row>
    <row r="201" spans="1:33" ht="102" customHeight="1" x14ac:dyDescent="0.2">
      <c r="A201" s="197">
        <v>7520</v>
      </c>
      <c r="B201" s="209">
        <v>37839</v>
      </c>
      <c r="C201" s="112" t="s">
        <v>776</v>
      </c>
      <c r="D201" s="206"/>
      <c r="E201" s="115"/>
      <c r="F201" s="200"/>
      <c r="G201" s="201" t="s">
        <v>602</v>
      </c>
      <c r="H201" s="117" t="s">
        <v>32</v>
      </c>
      <c r="I201" s="111">
        <v>1957</v>
      </c>
      <c r="J201" s="117" t="s">
        <v>777</v>
      </c>
      <c r="K201" s="202"/>
      <c r="L201" s="117" t="s">
        <v>778</v>
      </c>
      <c r="M201" s="117"/>
      <c r="N201" s="41">
        <v>0</v>
      </c>
      <c r="O201" s="120">
        <v>12033</v>
      </c>
      <c r="R201" s="41">
        <v>6000</v>
      </c>
      <c r="T201" s="42">
        <f>R201-S201</f>
        <v>6000</v>
      </c>
      <c r="U201" s="117" t="s">
        <v>140</v>
      </c>
      <c r="V201" s="151"/>
      <c r="AA201" s="187"/>
      <c r="AB201" s="44" t="s">
        <v>86</v>
      </c>
      <c r="AD201" s="219"/>
    </row>
    <row r="202" spans="1:33" ht="102" customHeight="1" x14ac:dyDescent="0.2">
      <c r="A202" s="31">
        <v>7519</v>
      </c>
      <c r="B202" s="32">
        <v>37790</v>
      </c>
      <c r="C202" s="33" t="s">
        <v>114</v>
      </c>
      <c r="D202" s="153"/>
      <c r="E202" s="214"/>
      <c r="F202" s="215"/>
      <c r="G202" s="37" t="s">
        <v>370</v>
      </c>
      <c r="H202" s="38" t="s">
        <v>32</v>
      </c>
      <c r="I202" s="39">
        <v>1921</v>
      </c>
      <c r="J202" s="38" t="s">
        <v>779</v>
      </c>
      <c r="K202" s="40">
        <v>0.08</v>
      </c>
      <c r="L202" s="38" t="s">
        <v>780</v>
      </c>
      <c r="M202" s="38" t="s">
        <v>746</v>
      </c>
      <c r="N202" s="41">
        <v>0</v>
      </c>
      <c r="O202" s="120">
        <v>10773</v>
      </c>
      <c r="R202" s="41">
        <v>4000</v>
      </c>
      <c r="T202" s="42">
        <f>R202-S202</f>
        <v>4000</v>
      </c>
      <c r="U202" s="38" t="s">
        <v>781</v>
      </c>
      <c r="AA202" s="187"/>
      <c r="AD202" s="218"/>
    </row>
    <row r="203" spans="1:33" ht="102" customHeight="1" x14ac:dyDescent="0.2">
      <c r="A203" s="31">
        <v>7518</v>
      </c>
      <c r="B203" s="32">
        <v>37790</v>
      </c>
      <c r="C203" s="33" t="s">
        <v>114</v>
      </c>
      <c r="D203" s="153"/>
      <c r="G203" s="37" t="s">
        <v>370</v>
      </c>
      <c r="H203" s="38" t="s">
        <v>32</v>
      </c>
      <c r="I203" s="39">
        <v>1927</v>
      </c>
      <c r="J203" s="38" t="s">
        <v>782</v>
      </c>
      <c r="K203" s="40">
        <v>0.08</v>
      </c>
      <c r="L203" s="38" t="s">
        <v>783</v>
      </c>
      <c r="M203" s="38" t="s">
        <v>733</v>
      </c>
      <c r="N203" s="41">
        <v>15000</v>
      </c>
      <c r="O203" s="120">
        <v>24987</v>
      </c>
      <c r="R203" s="41">
        <v>60000</v>
      </c>
      <c r="T203" s="42">
        <f>R203-S203</f>
        <v>60000</v>
      </c>
      <c r="U203" s="38" t="s">
        <v>775</v>
      </c>
      <c r="AA203" s="187"/>
      <c r="AD203" s="234"/>
    </row>
    <row r="204" spans="1:33" ht="102" customHeight="1" x14ac:dyDescent="0.2">
      <c r="A204" s="31">
        <v>7517</v>
      </c>
      <c r="B204" s="32">
        <v>37762</v>
      </c>
      <c r="C204" s="33" t="s">
        <v>114</v>
      </c>
      <c r="D204" s="153"/>
      <c r="G204" s="37" t="s">
        <v>87</v>
      </c>
      <c r="H204" s="38" t="s">
        <v>32</v>
      </c>
      <c r="I204" s="39">
        <v>1957</v>
      </c>
      <c r="J204" s="38" t="s">
        <v>784</v>
      </c>
      <c r="K204" s="40">
        <v>0.06</v>
      </c>
      <c r="L204" s="38" t="s">
        <v>785</v>
      </c>
      <c r="M204" s="38" t="s">
        <v>786</v>
      </c>
      <c r="N204" s="42"/>
      <c r="O204" s="204"/>
      <c r="P204" s="42"/>
      <c r="Q204" s="42"/>
      <c r="R204" s="42"/>
      <c r="S204" s="42"/>
      <c r="T204" s="42">
        <f>R204-S204</f>
        <v>0</v>
      </c>
      <c r="U204" s="38" t="s">
        <v>787</v>
      </c>
      <c r="W204" s="151"/>
      <c r="X204" s="151"/>
      <c r="Y204" s="182"/>
      <c r="Z204" s="151"/>
      <c r="AA204" s="211"/>
      <c r="AB204" s="182"/>
      <c r="AC204" s="182"/>
      <c r="AD204" s="225"/>
    </row>
    <row r="205" spans="1:33" ht="102" customHeight="1" x14ac:dyDescent="0.2">
      <c r="A205" s="197">
        <v>7516</v>
      </c>
      <c r="B205" s="209">
        <v>37461</v>
      </c>
      <c r="C205" s="112" t="s">
        <v>269</v>
      </c>
      <c r="D205" s="206"/>
      <c r="E205" s="115"/>
      <c r="F205" s="200"/>
      <c r="G205" s="201" t="s">
        <v>370</v>
      </c>
      <c r="H205" s="117" t="s">
        <v>32</v>
      </c>
      <c r="I205" s="111">
        <v>1922</v>
      </c>
      <c r="J205" s="117" t="s">
        <v>788</v>
      </c>
      <c r="K205" s="202"/>
      <c r="L205" s="117" t="s">
        <v>789</v>
      </c>
      <c r="M205" s="117" t="s">
        <v>733</v>
      </c>
      <c r="N205" s="42"/>
      <c r="O205" s="204"/>
      <c r="P205" s="42">
        <v>2000</v>
      </c>
      <c r="Q205" s="42">
        <v>2000</v>
      </c>
      <c r="R205" s="42" t="s">
        <v>565</v>
      </c>
      <c r="S205" s="42"/>
      <c r="T205" s="42">
        <v>0</v>
      </c>
      <c r="U205" s="117" t="s">
        <v>790</v>
      </c>
      <c r="V205" s="151"/>
      <c r="W205" s="151"/>
      <c r="X205" s="151"/>
      <c r="Y205" s="182"/>
      <c r="Z205" s="151"/>
      <c r="AA205" s="211"/>
      <c r="AB205" s="182"/>
      <c r="AC205" s="182"/>
      <c r="AD205" s="183"/>
    </row>
    <row r="206" spans="1:33" ht="102" customHeight="1" x14ac:dyDescent="0.2">
      <c r="A206" s="197">
        <v>7515</v>
      </c>
      <c r="B206" s="112"/>
      <c r="C206" s="112" t="s">
        <v>743</v>
      </c>
      <c r="D206" s="206"/>
      <c r="E206" s="115"/>
      <c r="F206" s="200"/>
      <c r="G206" s="201"/>
      <c r="H206" s="117"/>
      <c r="I206" s="111"/>
      <c r="J206" s="117"/>
      <c r="K206" s="202"/>
      <c r="L206" s="117"/>
      <c r="M206" s="117"/>
      <c r="N206" s="41">
        <v>200</v>
      </c>
      <c r="O206" s="120">
        <v>22263</v>
      </c>
      <c r="R206" s="41">
        <v>0</v>
      </c>
      <c r="T206" s="42">
        <f t="shared" ref="T206:T269" si="3">R206-S206</f>
        <v>0</v>
      </c>
      <c r="U206" s="117"/>
      <c r="V206" s="151"/>
    </row>
    <row r="207" spans="1:33" ht="102" customHeight="1" x14ac:dyDescent="0.2">
      <c r="A207" s="31">
        <v>7514</v>
      </c>
      <c r="B207" s="32">
        <v>37566</v>
      </c>
      <c r="C207" s="33" t="s">
        <v>114</v>
      </c>
      <c r="D207" s="153"/>
      <c r="G207" s="37" t="s">
        <v>162</v>
      </c>
      <c r="H207" s="38" t="s">
        <v>32</v>
      </c>
      <c r="I207" s="39">
        <v>1936</v>
      </c>
      <c r="J207" s="38" t="s">
        <v>791</v>
      </c>
      <c r="K207" s="40">
        <v>0.24</v>
      </c>
      <c r="L207" s="38" t="s">
        <v>792</v>
      </c>
      <c r="M207" s="38" t="s">
        <v>793</v>
      </c>
      <c r="N207" s="41">
        <v>0</v>
      </c>
      <c r="O207" s="120">
        <v>12331</v>
      </c>
      <c r="R207" s="41">
        <v>3000</v>
      </c>
      <c r="T207" s="42">
        <f t="shared" si="3"/>
        <v>3000</v>
      </c>
      <c r="U207" s="127" t="s">
        <v>794</v>
      </c>
      <c r="AA207" s="187">
        <v>20728</v>
      </c>
      <c r="AB207" s="44">
        <v>58</v>
      </c>
      <c r="AC207" s="44">
        <v>19</v>
      </c>
      <c r="AD207" s="218">
        <v>37391</v>
      </c>
    </row>
    <row r="208" spans="1:33" ht="102" customHeight="1" x14ac:dyDescent="0.2">
      <c r="A208" s="31">
        <v>7513</v>
      </c>
      <c r="B208" s="32">
        <v>37566</v>
      </c>
      <c r="C208" s="33" t="s">
        <v>114</v>
      </c>
      <c r="D208" s="153"/>
      <c r="G208" s="37" t="s">
        <v>370</v>
      </c>
      <c r="H208" s="38" t="s">
        <v>32</v>
      </c>
      <c r="I208" s="39">
        <v>1933</v>
      </c>
      <c r="J208" s="38" t="s">
        <v>795</v>
      </c>
      <c r="K208" s="40">
        <v>0.08</v>
      </c>
      <c r="L208" s="38" t="s">
        <v>796</v>
      </c>
      <c r="M208" s="127" t="s">
        <v>797</v>
      </c>
      <c r="N208" s="41">
        <v>0</v>
      </c>
      <c r="O208" s="120">
        <v>12037</v>
      </c>
      <c r="R208" s="41">
        <v>200</v>
      </c>
      <c r="T208" s="42">
        <f t="shared" si="3"/>
        <v>200</v>
      </c>
      <c r="U208" s="127" t="s">
        <v>798</v>
      </c>
      <c r="AA208" s="187"/>
      <c r="AB208" s="44" t="s">
        <v>86</v>
      </c>
      <c r="AD208" s="217"/>
      <c r="AE208" s="152"/>
      <c r="AF208" s="152"/>
      <c r="AG208" s="152"/>
    </row>
    <row r="209" spans="1:30" ht="102" customHeight="1" x14ac:dyDescent="0.2">
      <c r="A209" s="31">
        <v>7512</v>
      </c>
      <c r="B209" s="32">
        <v>37440</v>
      </c>
      <c r="C209" s="33" t="s">
        <v>114</v>
      </c>
      <c r="D209" s="153"/>
      <c r="G209" s="37" t="s">
        <v>370</v>
      </c>
      <c r="H209" s="38" t="s">
        <v>32</v>
      </c>
      <c r="I209" s="39">
        <v>1922</v>
      </c>
      <c r="J209" s="38" t="s">
        <v>799</v>
      </c>
      <c r="K209" s="40">
        <v>0.08</v>
      </c>
      <c r="L209" s="38" t="s">
        <v>800</v>
      </c>
      <c r="M209" s="38" t="s">
        <v>733</v>
      </c>
      <c r="N209" s="41">
        <v>0</v>
      </c>
      <c r="O209" s="120">
        <v>17675</v>
      </c>
      <c r="P209" s="41">
        <v>5000</v>
      </c>
      <c r="Q209" s="41">
        <v>5000</v>
      </c>
      <c r="R209" s="41">
        <v>8501</v>
      </c>
      <c r="S209" s="41">
        <v>4727.3500000000004</v>
      </c>
      <c r="T209" s="42">
        <f t="shared" si="3"/>
        <v>3773.6499999999996</v>
      </c>
      <c r="U209" s="38" t="s">
        <v>801</v>
      </c>
      <c r="AA209" s="187"/>
      <c r="AD209" s="217"/>
    </row>
    <row r="210" spans="1:30" ht="102" customHeight="1" x14ac:dyDescent="0.2">
      <c r="A210" s="197">
        <v>7511</v>
      </c>
      <c r="B210" s="112"/>
      <c r="C210" s="112" t="s">
        <v>364</v>
      </c>
      <c r="D210" s="206"/>
      <c r="E210" s="115"/>
      <c r="F210" s="200"/>
      <c r="G210" s="201"/>
      <c r="H210" s="117"/>
      <c r="I210" s="111"/>
      <c r="J210" s="117"/>
      <c r="K210" s="202"/>
      <c r="L210" s="117"/>
      <c r="M210" s="117"/>
      <c r="N210" s="41">
        <v>280</v>
      </c>
      <c r="O210" s="120" t="s">
        <v>236</v>
      </c>
      <c r="R210" s="41">
        <v>16713</v>
      </c>
      <c r="T210" s="42">
        <f t="shared" si="3"/>
        <v>16713</v>
      </c>
      <c r="U210" s="117"/>
      <c r="V210" s="151"/>
    </row>
    <row r="211" spans="1:30" ht="102" customHeight="1" x14ac:dyDescent="0.2">
      <c r="A211" s="31">
        <v>7510</v>
      </c>
      <c r="B211" s="32">
        <v>37399</v>
      </c>
      <c r="C211" s="33" t="s">
        <v>114</v>
      </c>
      <c r="D211" s="153"/>
      <c r="E211" s="214" t="s">
        <v>802</v>
      </c>
      <c r="F211" s="215"/>
      <c r="G211" s="37" t="s">
        <v>245</v>
      </c>
      <c r="H211" s="38" t="s">
        <v>324</v>
      </c>
      <c r="J211" s="38" t="s">
        <v>803</v>
      </c>
      <c r="K211" s="40">
        <v>0.17</v>
      </c>
      <c r="L211" s="38" t="s">
        <v>804</v>
      </c>
      <c r="M211" s="38" t="s">
        <v>805</v>
      </c>
      <c r="N211" s="42"/>
      <c r="O211" s="204"/>
      <c r="P211" s="42"/>
      <c r="Q211" s="42"/>
      <c r="R211" s="42"/>
      <c r="S211" s="42"/>
      <c r="T211" s="42">
        <f t="shared" si="3"/>
        <v>0</v>
      </c>
      <c r="U211" s="38" t="s">
        <v>806</v>
      </c>
      <c r="W211" s="151"/>
      <c r="X211" s="151"/>
      <c r="Y211" s="182"/>
      <c r="Z211" s="151"/>
      <c r="AA211" s="211"/>
      <c r="AB211" s="182"/>
      <c r="AC211" s="182"/>
      <c r="AD211" s="183"/>
    </row>
    <row r="212" spans="1:30" ht="102" customHeight="1" x14ac:dyDescent="0.2">
      <c r="A212" s="31">
        <v>7509</v>
      </c>
      <c r="B212" s="32">
        <v>37398</v>
      </c>
      <c r="C212" s="33" t="s">
        <v>114</v>
      </c>
      <c r="D212" s="153"/>
      <c r="E212" s="214" t="s">
        <v>807</v>
      </c>
      <c r="F212" s="215"/>
      <c r="G212" s="37" t="s">
        <v>233</v>
      </c>
      <c r="H212" s="38" t="s">
        <v>808</v>
      </c>
      <c r="J212" s="38" t="s">
        <v>153</v>
      </c>
      <c r="K212" s="40">
        <v>38.700000000000003</v>
      </c>
      <c r="L212" s="38" t="s">
        <v>809</v>
      </c>
      <c r="M212" s="38" t="s">
        <v>229</v>
      </c>
      <c r="N212" s="41">
        <v>0</v>
      </c>
      <c r="O212" s="120" t="s">
        <v>810</v>
      </c>
      <c r="R212" s="41">
        <v>6401.09</v>
      </c>
      <c r="T212" s="42">
        <f t="shared" si="3"/>
        <v>6401.09</v>
      </c>
      <c r="U212" s="38" t="s">
        <v>811</v>
      </c>
      <c r="AA212" s="187"/>
      <c r="AD212" s="219"/>
    </row>
    <row r="213" spans="1:30" ht="102" customHeight="1" x14ac:dyDescent="0.2">
      <c r="A213" s="31">
        <v>7508</v>
      </c>
      <c r="B213" s="32">
        <v>37419</v>
      </c>
      <c r="C213" s="33" t="s">
        <v>114</v>
      </c>
      <c r="D213" s="153"/>
      <c r="E213" s="35" t="s">
        <v>812</v>
      </c>
      <c r="G213" s="37" t="s">
        <v>233</v>
      </c>
      <c r="H213" s="38" t="s">
        <v>808</v>
      </c>
      <c r="K213" s="40">
        <v>148.13</v>
      </c>
      <c r="L213" s="38" t="s">
        <v>813</v>
      </c>
      <c r="M213" s="38" t="s">
        <v>229</v>
      </c>
      <c r="N213" s="41">
        <v>0</v>
      </c>
      <c r="O213" s="120">
        <v>13125</v>
      </c>
      <c r="P213" s="41">
        <v>4500</v>
      </c>
      <c r="Q213" s="41">
        <v>4500</v>
      </c>
      <c r="R213" s="41">
        <v>8500</v>
      </c>
      <c r="S213" s="41">
        <v>4549.04</v>
      </c>
      <c r="T213" s="42">
        <f t="shared" si="3"/>
        <v>3950.96</v>
      </c>
      <c r="U213" s="38" t="s">
        <v>814</v>
      </c>
      <c r="AA213" s="187"/>
      <c r="AD213" s="217"/>
    </row>
    <row r="214" spans="1:30" ht="102" customHeight="1" x14ac:dyDescent="0.2">
      <c r="A214" s="197">
        <v>7507</v>
      </c>
      <c r="B214" s="209">
        <v>37412</v>
      </c>
      <c r="C214" s="112" t="s">
        <v>815</v>
      </c>
      <c r="D214" s="206"/>
      <c r="E214" s="115"/>
      <c r="F214" s="200"/>
      <c r="G214" s="201" t="s">
        <v>370</v>
      </c>
      <c r="H214" s="117" t="s">
        <v>32</v>
      </c>
      <c r="I214" s="111">
        <v>1922</v>
      </c>
      <c r="J214" s="117" t="s">
        <v>788</v>
      </c>
      <c r="K214" s="202"/>
      <c r="L214" s="117" t="s">
        <v>789</v>
      </c>
      <c r="M214" s="117"/>
      <c r="N214" s="41">
        <v>0</v>
      </c>
      <c r="O214" s="120">
        <v>13125</v>
      </c>
      <c r="P214" s="41">
        <v>900</v>
      </c>
      <c r="Q214" s="41">
        <v>900</v>
      </c>
      <c r="R214" s="41">
        <v>925</v>
      </c>
      <c r="S214" s="41">
        <v>870.98</v>
      </c>
      <c r="T214" s="42">
        <f t="shared" si="3"/>
        <v>54.019999999999982</v>
      </c>
      <c r="U214" s="117" t="s">
        <v>816</v>
      </c>
      <c r="V214" s="151"/>
      <c r="AA214" s="187"/>
      <c r="AD214" s="219"/>
    </row>
    <row r="215" spans="1:30" ht="102" customHeight="1" x14ac:dyDescent="0.2">
      <c r="A215" s="197">
        <v>7506</v>
      </c>
      <c r="B215" s="112"/>
      <c r="C215" s="112" t="s">
        <v>364</v>
      </c>
      <c r="D215" s="206"/>
      <c r="E215" s="115"/>
      <c r="F215" s="200"/>
      <c r="G215" s="201"/>
      <c r="H215" s="117"/>
      <c r="I215" s="111"/>
      <c r="J215" s="117"/>
      <c r="K215" s="202"/>
      <c r="L215" s="117"/>
      <c r="M215" s="117"/>
      <c r="N215" s="41">
        <v>0</v>
      </c>
      <c r="O215" s="120">
        <v>36871</v>
      </c>
      <c r="R215" s="41">
        <v>5445</v>
      </c>
      <c r="T215" s="42">
        <f t="shared" si="3"/>
        <v>5445</v>
      </c>
      <c r="U215" s="117"/>
      <c r="V215" s="151"/>
    </row>
    <row r="216" spans="1:30" ht="102" customHeight="1" x14ac:dyDescent="0.2">
      <c r="A216" s="31">
        <v>7505</v>
      </c>
      <c r="B216" s="32">
        <v>37314</v>
      </c>
      <c r="C216" s="33" t="s">
        <v>114</v>
      </c>
      <c r="D216" s="153"/>
      <c r="G216" s="37" t="s">
        <v>370</v>
      </c>
      <c r="H216" s="38" t="s">
        <v>32</v>
      </c>
      <c r="I216" s="39">
        <v>1926</v>
      </c>
      <c r="J216" s="38" t="s">
        <v>817</v>
      </c>
      <c r="K216" s="40">
        <v>5</v>
      </c>
      <c r="L216" s="38" t="s">
        <v>818</v>
      </c>
      <c r="M216" s="38" t="s">
        <v>229</v>
      </c>
      <c r="N216" s="41">
        <v>0</v>
      </c>
      <c r="O216" s="120">
        <v>12400</v>
      </c>
      <c r="R216" s="41">
        <v>1500</v>
      </c>
      <c r="T216" s="42">
        <f t="shared" si="3"/>
        <v>1500</v>
      </c>
      <c r="U216" s="38" t="s">
        <v>819</v>
      </c>
      <c r="AA216" s="187"/>
      <c r="AD216" s="217"/>
    </row>
    <row r="217" spans="1:30" ht="102" customHeight="1" x14ac:dyDescent="0.2">
      <c r="A217" s="31">
        <v>7504</v>
      </c>
      <c r="B217" s="32">
        <v>37307</v>
      </c>
      <c r="C217" s="33" t="s">
        <v>114</v>
      </c>
      <c r="D217" s="153"/>
      <c r="E217" s="35" t="s">
        <v>820</v>
      </c>
      <c r="G217" s="37" t="s">
        <v>370</v>
      </c>
      <c r="H217" s="38" t="s">
        <v>324</v>
      </c>
      <c r="J217" s="38" t="s">
        <v>589</v>
      </c>
      <c r="K217" s="40">
        <v>0.5</v>
      </c>
      <c r="L217" s="38" t="s">
        <v>821</v>
      </c>
      <c r="M217" s="38" t="s">
        <v>229</v>
      </c>
      <c r="N217" s="41">
        <v>0</v>
      </c>
      <c r="O217" s="120" t="s">
        <v>822</v>
      </c>
      <c r="R217" s="41">
        <v>28212</v>
      </c>
      <c r="T217" s="42">
        <f t="shared" si="3"/>
        <v>28212</v>
      </c>
      <c r="U217" s="38" t="s">
        <v>823</v>
      </c>
      <c r="AA217" s="187"/>
      <c r="AD217" s="217"/>
    </row>
    <row r="218" spans="1:30" ht="102" customHeight="1" x14ac:dyDescent="0.2">
      <c r="A218" s="31">
        <v>7503</v>
      </c>
      <c r="B218" s="32">
        <v>37314</v>
      </c>
      <c r="C218" s="33" t="s">
        <v>824</v>
      </c>
      <c r="D218" s="153"/>
      <c r="G218" s="37" t="s">
        <v>370</v>
      </c>
      <c r="H218" s="38" t="s">
        <v>32</v>
      </c>
      <c r="I218" s="39" t="s">
        <v>825</v>
      </c>
      <c r="J218" s="38" t="s">
        <v>826</v>
      </c>
      <c r="L218" s="38" t="s">
        <v>827</v>
      </c>
      <c r="M218" s="38" t="s">
        <v>828</v>
      </c>
      <c r="N218" s="41">
        <v>0</v>
      </c>
      <c r="O218" s="120" t="s">
        <v>829</v>
      </c>
      <c r="R218" s="41">
        <v>3000</v>
      </c>
      <c r="T218" s="42">
        <f t="shared" si="3"/>
        <v>3000</v>
      </c>
      <c r="U218" s="38" t="s">
        <v>830</v>
      </c>
      <c r="AA218" s="187"/>
      <c r="AD218" s="217"/>
    </row>
    <row r="219" spans="1:30" ht="102" customHeight="1" x14ac:dyDescent="0.2">
      <c r="A219" s="31">
        <v>7502</v>
      </c>
      <c r="B219" s="32">
        <v>37286</v>
      </c>
      <c r="C219" s="33" t="s">
        <v>114</v>
      </c>
      <c r="D219" s="153"/>
      <c r="G219" s="37" t="s">
        <v>374</v>
      </c>
      <c r="H219" s="38" t="s">
        <v>831</v>
      </c>
      <c r="K219" s="40">
        <v>1.2230000000000001</v>
      </c>
      <c r="L219" s="38" t="s">
        <v>832</v>
      </c>
      <c r="M219" s="38" t="s">
        <v>833</v>
      </c>
      <c r="N219" s="41">
        <v>0</v>
      </c>
      <c r="O219" s="120">
        <v>8302</v>
      </c>
      <c r="R219" s="41">
        <v>25000</v>
      </c>
      <c r="T219" s="42">
        <f t="shared" si="3"/>
        <v>25000</v>
      </c>
      <c r="U219" s="38" t="s">
        <v>834</v>
      </c>
      <c r="AA219" s="187"/>
      <c r="AD219" s="217"/>
    </row>
    <row r="220" spans="1:30" ht="102" customHeight="1" x14ac:dyDescent="0.2">
      <c r="A220" s="31">
        <v>7501</v>
      </c>
      <c r="B220" s="32">
        <v>37279</v>
      </c>
      <c r="C220" s="33" t="s">
        <v>114</v>
      </c>
      <c r="D220" s="153"/>
      <c r="G220" s="37" t="s">
        <v>162</v>
      </c>
      <c r="H220" s="38" t="s">
        <v>32</v>
      </c>
      <c r="I220" s="39">
        <v>1932</v>
      </c>
      <c r="J220" s="38" t="s">
        <v>835</v>
      </c>
      <c r="K220" s="40">
        <v>0.14000000000000001</v>
      </c>
      <c r="L220" s="38" t="s">
        <v>836</v>
      </c>
      <c r="M220" s="38" t="s">
        <v>229</v>
      </c>
      <c r="N220" s="41">
        <v>0</v>
      </c>
      <c r="O220" s="120">
        <v>9674</v>
      </c>
      <c r="R220" s="41">
        <v>10000</v>
      </c>
      <c r="T220" s="42">
        <f t="shared" si="3"/>
        <v>10000</v>
      </c>
      <c r="U220" s="38" t="s">
        <v>837</v>
      </c>
      <c r="AA220" s="187"/>
      <c r="AD220" s="217"/>
    </row>
    <row r="221" spans="1:30" ht="102" customHeight="1" x14ac:dyDescent="0.2">
      <c r="A221" s="31">
        <v>7500</v>
      </c>
      <c r="B221" s="32">
        <v>37209</v>
      </c>
      <c r="C221" s="33" t="s">
        <v>114</v>
      </c>
      <c r="D221" s="153"/>
      <c r="G221" s="37" t="s">
        <v>370</v>
      </c>
      <c r="H221" s="38" t="s">
        <v>32</v>
      </c>
      <c r="I221" s="39" t="s">
        <v>838</v>
      </c>
      <c r="J221" s="38" t="s">
        <v>839</v>
      </c>
      <c r="K221" s="40">
        <v>0.16</v>
      </c>
      <c r="L221" s="38" t="s">
        <v>840</v>
      </c>
      <c r="M221" s="38" t="s">
        <v>841</v>
      </c>
      <c r="N221" s="41">
        <v>0</v>
      </c>
      <c r="O221" s="120">
        <v>15225</v>
      </c>
      <c r="R221" s="41">
        <v>20000</v>
      </c>
      <c r="T221" s="42">
        <f t="shared" si="3"/>
        <v>20000</v>
      </c>
      <c r="U221" s="38" t="s">
        <v>842</v>
      </c>
      <c r="AA221" s="187"/>
      <c r="AD221" s="217"/>
    </row>
    <row r="222" spans="1:30" ht="102" customHeight="1" x14ac:dyDescent="0.2">
      <c r="A222" s="31">
        <v>7499</v>
      </c>
      <c r="B222" s="32">
        <v>37202</v>
      </c>
      <c r="C222" s="33" t="s">
        <v>114</v>
      </c>
      <c r="D222" s="153"/>
      <c r="G222" s="195" t="s">
        <v>602</v>
      </c>
      <c r="H222" s="38" t="s">
        <v>32</v>
      </c>
      <c r="I222" s="39">
        <v>1929</v>
      </c>
      <c r="J222" s="38" t="s">
        <v>843</v>
      </c>
      <c r="K222" s="40">
        <v>4</v>
      </c>
      <c r="L222" s="38" t="s">
        <v>844</v>
      </c>
      <c r="M222" s="38" t="s">
        <v>845</v>
      </c>
      <c r="N222" s="41">
        <v>0</v>
      </c>
      <c r="O222" s="120">
        <v>12376</v>
      </c>
      <c r="R222" s="41">
        <v>6000</v>
      </c>
      <c r="T222" s="42">
        <f t="shared" si="3"/>
        <v>6000</v>
      </c>
      <c r="U222" s="127" t="s">
        <v>846</v>
      </c>
      <c r="AA222" s="187">
        <v>20722</v>
      </c>
      <c r="AD222" s="217"/>
    </row>
    <row r="223" spans="1:30" ht="102" customHeight="1" x14ac:dyDescent="0.2">
      <c r="A223" s="31">
        <v>7498</v>
      </c>
      <c r="B223" s="32">
        <v>37188</v>
      </c>
      <c r="C223" s="33" t="s">
        <v>114</v>
      </c>
      <c r="D223" s="153"/>
      <c r="G223" s="235" t="s">
        <v>370</v>
      </c>
      <c r="H223" s="38" t="s">
        <v>32</v>
      </c>
      <c r="I223" s="236">
        <v>1938</v>
      </c>
      <c r="J223" s="38" t="s">
        <v>847</v>
      </c>
      <c r="K223" s="40">
        <v>0.61</v>
      </c>
      <c r="L223" s="38" t="s">
        <v>848</v>
      </c>
      <c r="M223" s="38" t="s">
        <v>229</v>
      </c>
      <c r="N223" s="41">
        <v>0</v>
      </c>
      <c r="O223" s="120">
        <v>15368</v>
      </c>
      <c r="R223" s="41">
        <v>350000</v>
      </c>
      <c r="T223" s="42">
        <f t="shared" si="3"/>
        <v>350000</v>
      </c>
      <c r="U223" s="38" t="s">
        <v>849</v>
      </c>
      <c r="V223" s="37"/>
      <c r="AA223" s="187"/>
      <c r="AD223" s="217"/>
    </row>
    <row r="224" spans="1:30" ht="102" customHeight="1" x14ac:dyDescent="0.2">
      <c r="A224" s="197">
        <v>7497</v>
      </c>
      <c r="B224" s="112"/>
      <c r="C224" s="112" t="s">
        <v>364</v>
      </c>
      <c r="D224" s="206"/>
      <c r="E224" s="115"/>
      <c r="F224" s="200"/>
      <c r="G224" s="237"/>
      <c r="H224" s="117"/>
      <c r="I224" s="238"/>
      <c r="J224" s="117"/>
      <c r="K224" s="202"/>
      <c r="L224" s="117"/>
      <c r="M224" s="117"/>
      <c r="N224" s="41">
        <v>450</v>
      </c>
      <c r="O224" s="120">
        <v>15367</v>
      </c>
      <c r="R224" s="41">
        <v>18000</v>
      </c>
      <c r="T224" s="42">
        <f t="shared" si="3"/>
        <v>18000</v>
      </c>
      <c r="U224" s="117"/>
      <c r="V224" s="201"/>
    </row>
    <row r="225" spans="1:33" ht="102" customHeight="1" x14ac:dyDescent="0.2">
      <c r="A225" s="197">
        <v>7496</v>
      </c>
      <c r="B225" s="112"/>
      <c r="C225" s="112" t="s">
        <v>364</v>
      </c>
      <c r="D225" s="206"/>
      <c r="E225" s="115"/>
      <c r="F225" s="200"/>
      <c r="G225" s="237"/>
      <c r="H225" s="117"/>
      <c r="I225" s="238"/>
      <c r="J225" s="117"/>
      <c r="K225" s="202"/>
      <c r="L225" s="117"/>
      <c r="M225" s="117"/>
      <c r="N225" s="41">
        <v>0</v>
      </c>
      <c r="O225" s="120">
        <v>36871</v>
      </c>
      <c r="R225" s="41">
        <v>10000</v>
      </c>
      <c r="T225" s="42">
        <f t="shared" si="3"/>
        <v>10000</v>
      </c>
      <c r="U225" s="117"/>
      <c r="V225" s="201"/>
    </row>
    <row r="226" spans="1:33" ht="102" customHeight="1" x14ac:dyDescent="0.2">
      <c r="A226" s="31">
        <v>7495</v>
      </c>
      <c r="B226" s="32">
        <v>37069</v>
      </c>
      <c r="C226" s="33" t="s">
        <v>114</v>
      </c>
      <c r="D226" s="153"/>
      <c r="E226" s="35" t="s">
        <v>850</v>
      </c>
      <c r="G226" s="37" t="s">
        <v>370</v>
      </c>
      <c r="H226" s="38" t="s">
        <v>324</v>
      </c>
      <c r="J226" s="38" t="s">
        <v>851</v>
      </c>
      <c r="K226" s="40">
        <v>5</v>
      </c>
      <c r="L226" s="38" t="s">
        <v>852</v>
      </c>
      <c r="M226" s="38" t="s">
        <v>229</v>
      </c>
      <c r="N226" s="41">
        <v>0</v>
      </c>
      <c r="O226" s="120">
        <v>8302</v>
      </c>
      <c r="R226" s="41">
        <v>3000</v>
      </c>
      <c r="T226" s="42">
        <f t="shared" si="3"/>
        <v>3000</v>
      </c>
      <c r="U226" s="38" t="s">
        <v>853</v>
      </c>
      <c r="AA226" s="187">
        <v>20725</v>
      </c>
      <c r="AD226" s="218">
        <v>37265</v>
      </c>
    </row>
    <row r="227" spans="1:33" ht="102" customHeight="1" x14ac:dyDescent="0.2">
      <c r="A227" s="31">
        <v>7494</v>
      </c>
      <c r="B227" s="32">
        <v>37070</v>
      </c>
      <c r="C227" s="33" t="s">
        <v>114</v>
      </c>
      <c r="D227" s="153"/>
      <c r="E227" s="35" t="s">
        <v>854</v>
      </c>
      <c r="G227" s="37" t="s">
        <v>245</v>
      </c>
      <c r="H227" s="38" t="s">
        <v>324</v>
      </c>
      <c r="J227" s="38" t="s">
        <v>851</v>
      </c>
      <c r="K227" s="40">
        <v>0.12</v>
      </c>
      <c r="L227" s="38" t="s">
        <v>855</v>
      </c>
      <c r="M227" s="127" t="s">
        <v>856</v>
      </c>
      <c r="N227" s="41">
        <v>603498</v>
      </c>
      <c r="O227" s="120">
        <v>24730</v>
      </c>
      <c r="R227" s="41">
        <v>275000</v>
      </c>
      <c r="T227" s="42">
        <f t="shared" si="3"/>
        <v>275000</v>
      </c>
      <c r="U227" s="38" t="s">
        <v>857</v>
      </c>
      <c r="AA227" s="187"/>
      <c r="AD227" s="217"/>
    </row>
    <row r="228" spans="1:33" s="152" customFormat="1" ht="102" customHeight="1" x14ac:dyDescent="0.2">
      <c r="A228" s="31">
        <v>7493</v>
      </c>
      <c r="B228" s="32">
        <v>37041</v>
      </c>
      <c r="C228" s="33" t="s">
        <v>114</v>
      </c>
      <c r="D228" s="153"/>
      <c r="E228" s="35"/>
      <c r="F228" s="36"/>
      <c r="G228" s="37" t="s">
        <v>370</v>
      </c>
      <c r="H228" s="38" t="s">
        <v>32</v>
      </c>
      <c r="I228" s="39" t="s">
        <v>858</v>
      </c>
      <c r="J228" s="38" t="s">
        <v>859</v>
      </c>
      <c r="K228" s="40">
        <v>0.82</v>
      </c>
      <c r="L228" s="127" t="s">
        <v>860</v>
      </c>
      <c r="M228" s="38" t="s">
        <v>229</v>
      </c>
      <c r="N228" s="42"/>
      <c r="O228" s="204"/>
      <c r="P228" s="42"/>
      <c r="Q228" s="42"/>
      <c r="R228" s="42"/>
      <c r="S228" s="42"/>
      <c r="T228" s="42">
        <f t="shared" si="3"/>
        <v>0</v>
      </c>
      <c r="U228" s="38" t="s">
        <v>861</v>
      </c>
      <c r="V228" s="43"/>
      <c r="W228" s="151"/>
      <c r="X228" s="151"/>
      <c r="Y228" s="182"/>
      <c r="Z228" s="151"/>
      <c r="AA228" s="211"/>
      <c r="AB228" s="182"/>
      <c r="AC228" s="182"/>
      <c r="AD228" s="225"/>
      <c r="AE228" s="46"/>
      <c r="AF228" s="46"/>
      <c r="AG228" s="46"/>
    </row>
    <row r="229" spans="1:33" ht="102" customHeight="1" x14ac:dyDescent="0.2">
      <c r="A229" s="31">
        <v>7492</v>
      </c>
      <c r="B229" s="32">
        <v>36999</v>
      </c>
      <c r="C229" s="33" t="s">
        <v>114</v>
      </c>
      <c r="D229" s="153"/>
      <c r="G229" s="37" t="s">
        <v>370</v>
      </c>
      <c r="H229" s="38" t="s">
        <v>32</v>
      </c>
      <c r="I229" s="39">
        <v>1924</v>
      </c>
      <c r="J229" s="38" t="s">
        <v>862</v>
      </c>
      <c r="K229" s="40">
        <v>0.16</v>
      </c>
      <c r="L229" s="127" t="s">
        <v>863</v>
      </c>
      <c r="M229" s="38" t="s">
        <v>229</v>
      </c>
      <c r="N229" s="41">
        <v>70000</v>
      </c>
      <c r="O229" s="120">
        <v>22305</v>
      </c>
      <c r="R229" s="41">
        <v>195000</v>
      </c>
      <c r="T229" s="42">
        <f t="shared" si="3"/>
        <v>195000</v>
      </c>
      <c r="U229" s="127" t="s">
        <v>864</v>
      </c>
      <c r="AA229" s="187"/>
      <c r="AD229" s="217"/>
      <c r="AE229" s="152"/>
      <c r="AF229" s="152"/>
      <c r="AG229" s="152"/>
    </row>
    <row r="230" spans="1:33" ht="102" customHeight="1" x14ac:dyDescent="0.2">
      <c r="A230" s="31">
        <v>7491</v>
      </c>
      <c r="B230" s="32">
        <v>36999</v>
      </c>
      <c r="C230" s="33" t="s">
        <v>865</v>
      </c>
      <c r="D230" s="153"/>
      <c r="E230" s="214"/>
      <c r="F230" s="215"/>
      <c r="G230" s="37" t="s">
        <v>370</v>
      </c>
      <c r="H230" s="38" t="s">
        <v>32</v>
      </c>
      <c r="I230" s="39">
        <v>1924</v>
      </c>
      <c r="J230" s="38" t="s">
        <v>862</v>
      </c>
      <c r="K230" s="40">
        <v>0.45</v>
      </c>
      <c r="L230" s="38" t="s">
        <v>866</v>
      </c>
      <c r="M230" s="38" t="s">
        <v>229</v>
      </c>
      <c r="N230" s="42"/>
      <c r="O230" s="204"/>
      <c r="P230" s="42"/>
      <c r="Q230" s="42"/>
      <c r="R230" s="42"/>
      <c r="S230" s="42"/>
      <c r="T230" s="42">
        <f t="shared" si="3"/>
        <v>0</v>
      </c>
      <c r="U230" s="127" t="s">
        <v>867</v>
      </c>
      <c r="W230" s="151"/>
      <c r="X230" s="151"/>
      <c r="Y230" s="182"/>
      <c r="Z230" s="151"/>
      <c r="AA230" s="211"/>
      <c r="AB230" s="182"/>
      <c r="AC230" s="182"/>
      <c r="AD230" s="183"/>
    </row>
    <row r="231" spans="1:33" ht="102" customHeight="1" x14ac:dyDescent="0.2">
      <c r="A231" s="197">
        <v>7490</v>
      </c>
      <c r="B231" s="112"/>
      <c r="C231" s="112" t="s">
        <v>364</v>
      </c>
      <c r="D231" s="206"/>
      <c r="E231" s="220"/>
      <c r="F231" s="221"/>
      <c r="G231" s="201"/>
      <c r="H231" s="117"/>
      <c r="I231" s="111"/>
      <c r="J231" s="117"/>
      <c r="K231" s="202"/>
      <c r="L231" s="117"/>
      <c r="M231" s="117"/>
      <c r="N231" s="41">
        <v>0</v>
      </c>
      <c r="O231" s="39" t="s">
        <v>667</v>
      </c>
      <c r="R231" s="41">
        <v>850</v>
      </c>
      <c r="T231" s="42">
        <f t="shared" si="3"/>
        <v>850</v>
      </c>
      <c r="U231" s="118"/>
      <c r="V231" s="151"/>
    </row>
    <row r="232" spans="1:33" ht="102" customHeight="1" x14ac:dyDescent="0.2">
      <c r="A232" s="197">
        <v>7489</v>
      </c>
      <c r="B232" s="112"/>
      <c r="C232" s="112" t="s">
        <v>364</v>
      </c>
      <c r="D232" s="206"/>
      <c r="E232" s="220"/>
      <c r="F232" s="221"/>
      <c r="G232" s="201"/>
      <c r="H232" s="117"/>
      <c r="I232" s="111"/>
      <c r="J232" s="117"/>
      <c r="K232" s="202"/>
      <c r="L232" s="117"/>
      <c r="M232" s="117"/>
      <c r="N232" s="41">
        <v>4052</v>
      </c>
      <c r="O232" s="120">
        <v>19704</v>
      </c>
      <c r="R232" s="41">
        <v>171030</v>
      </c>
      <c r="T232" s="42">
        <f t="shared" si="3"/>
        <v>171030</v>
      </c>
      <c r="U232" s="118"/>
      <c r="V232" s="151"/>
    </row>
    <row r="233" spans="1:33" ht="102" customHeight="1" x14ac:dyDescent="0.2">
      <c r="A233" s="31">
        <v>7488</v>
      </c>
      <c r="B233" s="32">
        <v>37209</v>
      </c>
      <c r="C233" s="33" t="s">
        <v>114</v>
      </c>
      <c r="D233" s="153"/>
      <c r="G233" s="37" t="s">
        <v>162</v>
      </c>
      <c r="H233" s="38" t="s">
        <v>32</v>
      </c>
      <c r="I233" s="39">
        <v>1932</v>
      </c>
      <c r="J233" s="38" t="s">
        <v>153</v>
      </c>
      <c r="K233" s="40">
        <v>0.23</v>
      </c>
      <c r="L233" s="38" t="s">
        <v>868</v>
      </c>
      <c r="M233" s="38" t="s">
        <v>229</v>
      </c>
      <c r="N233" s="41">
        <v>0</v>
      </c>
      <c r="O233" s="120">
        <v>12033</v>
      </c>
      <c r="R233" s="41">
        <v>3000</v>
      </c>
      <c r="T233" s="42">
        <f t="shared" si="3"/>
        <v>3000</v>
      </c>
      <c r="U233" s="38" t="s">
        <v>869</v>
      </c>
      <c r="AA233" s="187"/>
      <c r="AD233" s="217"/>
    </row>
    <row r="234" spans="1:33" ht="102" customHeight="1" x14ac:dyDescent="0.2">
      <c r="A234" s="31">
        <v>7487</v>
      </c>
      <c r="B234" s="32">
        <v>36873</v>
      </c>
      <c r="C234" s="33" t="s">
        <v>114</v>
      </c>
      <c r="D234" s="153"/>
      <c r="E234" s="35" t="s">
        <v>870</v>
      </c>
      <c r="G234" s="37" t="s">
        <v>760</v>
      </c>
      <c r="H234" s="38" t="s">
        <v>32</v>
      </c>
      <c r="I234" s="39" t="s">
        <v>871</v>
      </c>
      <c r="J234" s="38" t="s">
        <v>872</v>
      </c>
      <c r="K234" s="40">
        <v>0.06</v>
      </c>
      <c r="L234" s="38" t="s">
        <v>873</v>
      </c>
      <c r="M234" s="38" t="s">
        <v>229</v>
      </c>
      <c r="N234" s="41">
        <v>0</v>
      </c>
      <c r="O234" s="120">
        <v>14763</v>
      </c>
      <c r="R234" s="41">
        <v>4000</v>
      </c>
      <c r="T234" s="42">
        <f t="shared" si="3"/>
        <v>4000</v>
      </c>
      <c r="U234" s="38" t="s">
        <v>874</v>
      </c>
      <c r="AA234" s="187"/>
      <c r="AD234" s="217"/>
      <c r="AE234" s="152"/>
      <c r="AF234" s="152"/>
      <c r="AG234" s="152"/>
    </row>
    <row r="235" spans="1:33" ht="102" customHeight="1" x14ac:dyDescent="0.2">
      <c r="A235" s="197">
        <v>7486</v>
      </c>
      <c r="B235" s="112"/>
      <c r="C235" s="112" t="s">
        <v>364</v>
      </c>
      <c r="D235" s="206"/>
      <c r="E235" s="115"/>
      <c r="F235" s="200"/>
      <c r="G235" s="201"/>
      <c r="H235" s="117"/>
      <c r="I235" s="111"/>
      <c r="J235" s="117"/>
      <c r="K235" s="202"/>
      <c r="L235" s="117"/>
      <c r="M235" s="117"/>
      <c r="N235" s="41">
        <v>327</v>
      </c>
      <c r="O235" s="120">
        <v>13649</v>
      </c>
      <c r="R235" s="41">
        <v>28500</v>
      </c>
      <c r="T235" s="42">
        <f t="shared" si="3"/>
        <v>28500</v>
      </c>
      <c r="U235" s="117"/>
      <c r="V235" s="151"/>
    </row>
    <row r="236" spans="1:33" ht="102" customHeight="1" x14ac:dyDescent="0.2">
      <c r="A236" s="197">
        <v>7485</v>
      </c>
      <c r="B236" s="112"/>
      <c r="C236" s="112" t="s">
        <v>364</v>
      </c>
      <c r="D236" s="206"/>
      <c r="E236" s="115"/>
      <c r="F236" s="200"/>
      <c r="G236" s="201"/>
      <c r="H236" s="117"/>
      <c r="I236" s="111"/>
      <c r="J236" s="117"/>
      <c r="K236" s="202"/>
      <c r="L236" s="117"/>
      <c r="M236" s="117"/>
      <c r="N236" s="41">
        <v>12000</v>
      </c>
      <c r="O236" s="120">
        <v>29741</v>
      </c>
      <c r="R236" s="41">
        <v>3500</v>
      </c>
      <c r="T236" s="42">
        <f t="shared" si="3"/>
        <v>3500</v>
      </c>
      <c r="U236" s="117"/>
      <c r="V236" s="151"/>
    </row>
    <row r="237" spans="1:33" ht="102" customHeight="1" x14ac:dyDescent="0.2">
      <c r="A237" s="31">
        <v>7484</v>
      </c>
      <c r="B237" s="32">
        <v>36796</v>
      </c>
      <c r="C237" s="33" t="s">
        <v>114</v>
      </c>
      <c r="D237" s="153"/>
      <c r="E237" s="214" t="s">
        <v>875</v>
      </c>
      <c r="F237" s="215"/>
      <c r="G237" s="37" t="s">
        <v>876</v>
      </c>
      <c r="H237" s="38" t="s">
        <v>255</v>
      </c>
      <c r="J237" s="38" t="s">
        <v>153</v>
      </c>
      <c r="K237" s="40">
        <v>10</v>
      </c>
      <c r="L237" s="38" t="s">
        <v>877</v>
      </c>
      <c r="M237" s="38" t="s">
        <v>229</v>
      </c>
      <c r="N237" s="41">
        <v>0</v>
      </c>
      <c r="O237" s="120">
        <v>22442</v>
      </c>
      <c r="R237" s="41">
        <v>659</v>
      </c>
      <c r="T237" s="42">
        <f t="shared" si="3"/>
        <v>659</v>
      </c>
      <c r="U237" s="38" t="s">
        <v>878</v>
      </c>
      <c r="AA237" s="187"/>
      <c r="AD237" s="219"/>
    </row>
    <row r="238" spans="1:33" ht="102" customHeight="1" x14ac:dyDescent="0.2">
      <c r="A238" s="31">
        <v>7483</v>
      </c>
      <c r="B238" s="32">
        <v>36783</v>
      </c>
      <c r="C238" s="33" t="s">
        <v>114</v>
      </c>
      <c r="D238" s="153"/>
      <c r="G238" s="37" t="s">
        <v>233</v>
      </c>
      <c r="H238" s="38" t="s">
        <v>32</v>
      </c>
      <c r="J238" s="38" t="s">
        <v>153</v>
      </c>
      <c r="K238" s="40">
        <v>0.03</v>
      </c>
      <c r="L238" s="38" t="s">
        <v>879</v>
      </c>
      <c r="M238" s="38" t="s">
        <v>229</v>
      </c>
      <c r="N238" s="41">
        <v>0</v>
      </c>
      <c r="O238" s="120" t="s">
        <v>880</v>
      </c>
      <c r="R238" s="41">
        <v>6000</v>
      </c>
      <c r="T238" s="42">
        <f t="shared" si="3"/>
        <v>6000</v>
      </c>
      <c r="U238" s="38" t="s">
        <v>881</v>
      </c>
      <c r="AA238" s="187">
        <v>20721</v>
      </c>
      <c r="AD238" s="218">
        <v>37050</v>
      </c>
    </row>
    <row r="239" spans="1:33" ht="102" customHeight="1" x14ac:dyDescent="0.2">
      <c r="A239" s="31">
        <v>7482</v>
      </c>
      <c r="B239" s="32">
        <v>37491</v>
      </c>
      <c r="C239" s="33" t="s">
        <v>114</v>
      </c>
      <c r="D239" s="153"/>
      <c r="G239" s="37" t="s">
        <v>370</v>
      </c>
      <c r="H239" s="38" t="s">
        <v>32</v>
      </c>
      <c r="J239" s="38" t="s">
        <v>153</v>
      </c>
      <c r="K239" s="40">
        <v>0.08</v>
      </c>
      <c r="L239" s="38" t="s">
        <v>882</v>
      </c>
      <c r="M239" s="38" t="s">
        <v>673</v>
      </c>
      <c r="N239" s="41">
        <v>0</v>
      </c>
      <c r="O239" s="120">
        <v>8274</v>
      </c>
      <c r="R239" s="41">
        <v>5200</v>
      </c>
      <c r="T239" s="42">
        <f t="shared" si="3"/>
        <v>5200</v>
      </c>
      <c r="U239" s="38" t="s">
        <v>883</v>
      </c>
      <c r="AA239" s="187"/>
      <c r="AD239" s="217"/>
    </row>
    <row r="240" spans="1:33" ht="102" customHeight="1" x14ac:dyDescent="0.2">
      <c r="A240" s="31">
        <v>7481</v>
      </c>
      <c r="B240" s="32">
        <v>36628</v>
      </c>
      <c r="C240" s="33" t="s">
        <v>114</v>
      </c>
      <c r="D240" s="153"/>
      <c r="G240" s="37" t="s">
        <v>370</v>
      </c>
      <c r="H240" s="38" t="s">
        <v>255</v>
      </c>
      <c r="I240" s="39" t="s">
        <v>858</v>
      </c>
      <c r="J240" s="38" t="s">
        <v>859</v>
      </c>
      <c r="K240" s="40">
        <v>1.1499999999999999</v>
      </c>
      <c r="L240" s="127" t="s">
        <v>884</v>
      </c>
      <c r="M240" s="38" t="s">
        <v>229</v>
      </c>
      <c r="N240" s="42"/>
      <c r="O240" s="204"/>
      <c r="P240" s="42"/>
      <c r="Q240" s="42"/>
      <c r="R240" s="42"/>
      <c r="S240" s="42"/>
      <c r="T240" s="42">
        <f t="shared" si="3"/>
        <v>0</v>
      </c>
      <c r="U240" s="127" t="s">
        <v>885</v>
      </c>
      <c r="W240" s="151"/>
      <c r="X240" s="151"/>
      <c r="Y240" s="182"/>
      <c r="Z240" s="151"/>
      <c r="AA240" s="211"/>
      <c r="AB240" s="182"/>
      <c r="AC240" s="182"/>
      <c r="AD240" s="183"/>
    </row>
    <row r="241" spans="1:33" ht="102" customHeight="1" x14ac:dyDescent="0.2">
      <c r="A241" s="31">
        <v>7480</v>
      </c>
      <c r="B241" s="32">
        <v>36684</v>
      </c>
      <c r="C241" s="33" t="s">
        <v>114</v>
      </c>
      <c r="D241" s="153"/>
      <c r="G241" s="37" t="s">
        <v>233</v>
      </c>
      <c r="H241" s="38" t="s">
        <v>32</v>
      </c>
      <c r="I241" s="39" t="s">
        <v>886</v>
      </c>
      <c r="J241" s="38" t="s">
        <v>887</v>
      </c>
      <c r="K241" s="40">
        <v>1</v>
      </c>
      <c r="L241" s="38" t="s">
        <v>888</v>
      </c>
      <c r="M241" s="38" t="s">
        <v>229</v>
      </c>
      <c r="N241" s="41">
        <v>0</v>
      </c>
      <c r="O241" s="120" t="s">
        <v>667</v>
      </c>
      <c r="R241" s="41">
        <v>12000</v>
      </c>
      <c r="T241" s="42">
        <f t="shared" si="3"/>
        <v>12000</v>
      </c>
      <c r="U241" s="38" t="s">
        <v>889</v>
      </c>
      <c r="AA241" s="187"/>
      <c r="AD241" s="217"/>
    </row>
    <row r="242" spans="1:33" s="152" customFormat="1" ht="102" customHeight="1" x14ac:dyDescent="0.2">
      <c r="A242" s="31">
        <v>7479</v>
      </c>
      <c r="B242" s="32">
        <v>36684</v>
      </c>
      <c r="C242" s="33" t="s">
        <v>114</v>
      </c>
      <c r="D242" s="153"/>
      <c r="E242" s="35"/>
      <c r="F242" s="36"/>
      <c r="G242" s="37" t="s">
        <v>370</v>
      </c>
      <c r="H242" s="38" t="s">
        <v>32</v>
      </c>
      <c r="I242" s="39" t="s">
        <v>890</v>
      </c>
      <c r="J242" s="38" t="s">
        <v>891</v>
      </c>
      <c r="K242" s="40">
        <v>1.1499999999999999</v>
      </c>
      <c r="L242" s="38" t="s">
        <v>892</v>
      </c>
      <c r="M242" s="38" t="s">
        <v>229</v>
      </c>
      <c r="N242" s="41">
        <v>0</v>
      </c>
      <c r="O242" s="120" t="s">
        <v>667</v>
      </c>
      <c r="P242" s="41"/>
      <c r="Q242" s="41"/>
      <c r="R242" s="41">
        <v>2200</v>
      </c>
      <c r="S242" s="41"/>
      <c r="T242" s="42">
        <f t="shared" si="3"/>
        <v>2200</v>
      </c>
      <c r="U242" s="38" t="s">
        <v>893</v>
      </c>
      <c r="V242" s="43"/>
      <c r="W242" s="43"/>
      <c r="X242" s="43"/>
      <c r="Y242" s="44"/>
      <c r="Z242" s="43"/>
      <c r="AA242" s="187"/>
      <c r="AB242" s="44"/>
      <c r="AC242" s="44"/>
      <c r="AD242" s="217"/>
      <c r="AE242" s="46"/>
      <c r="AF242" s="46"/>
      <c r="AG242" s="46"/>
    </row>
    <row r="243" spans="1:33" s="152" customFormat="1" ht="102" customHeight="1" x14ac:dyDescent="0.2">
      <c r="A243" s="31">
        <v>7478</v>
      </c>
      <c r="B243" s="32">
        <v>36735</v>
      </c>
      <c r="C243" s="33" t="s">
        <v>114</v>
      </c>
      <c r="D243" s="153"/>
      <c r="E243" s="214" t="s">
        <v>894</v>
      </c>
      <c r="F243" s="215"/>
      <c r="G243" s="37" t="s">
        <v>245</v>
      </c>
      <c r="H243" s="38" t="s">
        <v>324</v>
      </c>
      <c r="I243" s="39"/>
      <c r="J243" s="38" t="s">
        <v>589</v>
      </c>
      <c r="K243" s="40">
        <v>1.1100000000000001</v>
      </c>
      <c r="L243" s="127" t="s">
        <v>895</v>
      </c>
      <c r="M243" s="127" t="s">
        <v>896</v>
      </c>
      <c r="N243" s="41">
        <v>0</v>
      </c>
      <c r="O243" s="120" t="s">
        <v>897</v>
      </c>
      <c r="P243" s="41"/>
      <c r="Q243" s="41"/>
      <c r="R243" s="41">
        <v>7000</v>
      </c>
      <c r="S243" s="41"/>
      <c r="T243" s="42">
        <f t="shared" si="3"/>
        <v>7000</v>
      </c>
      <c r="U243" s="38" t="s">
        <v>898</v>
      </c>
      <c r="V243" s="43"/>
      <c r="W243" s="43"/>
      <c r="X243" s="43"/>
      <c r="Y243" s="44"/>
      <c r="Z243" s="43"/>
      <c r="AA243" s="187">
        <v>20717</v>
      </c>
      <c r="AB243" s="44"/>
      <c r="AC243" s="44"/>
      <c r="AD243" s="218">
        <v>36851</v>
      </c>
      <c r="AE243" s="46"/>
      <c r="AF243" s="46"/>
      <c r="AG243" s="46"/>
    </row>
    <row r="244" spans="1:33" ht="102" customHeight="1" x14ac:dyDescent="0.2">
      <c r="A244" s="197">
        <v>7477</v>
      </c>
      <c r="B244" s="209">
        <v>36677</v>
      </c>
      <c r="C244" s="112" t="s">
        <v>899</v>
      </c>
      <c r="D244" s="206" t="s">
        <v>900</v>
      </c>
      <c r="E244" s="220"/>
      <c r="F244" s="221"/>
      <c r="G244" s="201" t="s">
        <v>119</v>
      </c>
      <c r="H244" s="117" t="s">
        <v>32</v>
      </c>
      <c r="I244" s="111">
        <v>1941</v>
      </c>
      <c r="J244" s="117" t="s">
        <v>901</v>
      </c>
      <c r="K244" s="202"/>
      <c r="L244" s="118" t="s">
        <v>902</v>
      </c>
      <c r="M244" s="118" t="s">
        <v>229</v>
      </c>
      <c r="N244" s="41">
        <v>0</v>
      </c>
      <c r="O244" s="120" t="s">
        <v>903</v>
      </c>
      <c r="R244" s="41">
        <v>5200</v>
      </c>
      <c r="T244" s="42">
        <f t="shared" si="3"/>
        <v>5200</v>
      </c>
      <c r="U244" s="117" t="s">
        <v>904</v>
      </c>
      <c r="V244" s="151"/>
      <c r="AA244" s="187"/>
      <c r="AD244" s="217"/>
    </row>
    <row r="245" spans="1:33" ht="102" customHeight="1" x14ac:dyDescent="0.2">
      <c r="A245" s="31">
        <v>7476</v>
      </c>
      <c r="B245" s="32">
        <v>36614</v>
      </c>
      <c r="C245" s="33" t="s">
        <v>114</v>
      </c>
      <c r="D245" s="153"/>
      <c r="G245" s="235" t="s">
        <v>233</v>
      </c>
      <c r="H245" s="38" t="s">
        <v>32</v>
      </c>
      <c r="I245" s="39" t="s">
        <v>905</v>
      </c>
      <c r="J245" s="38" t="s">
        <v>906</v>
      </c>
      <c r="K245" s="40" t="s">
        <v>907</v>
      </c>
      <c r="L245" s="38" t="s">
        <v>908</v>
      </c>
      <c r="M245" s="38" t="s">
        <v>229</v>
      </c>
      <c r="N245" s="42"/>
      <c r="O245" s="204"/>
      <c r="P245" s="42"/>
      <c r="Q245" s="42"/>
      <c r="R245" s="42"/>
      <c r="S245" s="42"/>
      <c r="T245" s="42">
        <f t="shared" si="3"/>
        <v>0</v>
      </c>
      <c r="U245" s="38" t="s">
        <v>909</v>
      </c>
      <c r="W245" s="151"/>
      <c r="X245" s="151"/>
      <c r="Y245" s="182"/>
      <c r="Z245" s="151"/>
      <c r="AA245" s="211"/>
      <c r="AB245" s="182"/>
      <c r="AC245" s="182"/>
      <c r="AD245" s="183"/>
    </row>
    <row r="246" spans="1:33" ht="102" customHeight="1" x14ac:dyDescent="0.2">
      <c r="A246" s="197">
        <v>7475</v>
      </c>
      <c r="B246" s="112">
        <v>1</v>
      </c>
      <c r="C246" s="112" t="s">
        <v>364</v>
      </c>
      <c r="D246" s="206"/>
      <c r="E246" s="115"/>
      <c r="F246" s="200"/>
      <c r="G246" s="237"/>
      <c r="H246" s="117"/>
      <c r="I246" s="111"/>
      <c r="J246" s="117"/>
      <c r="K246" s="202"/>
      <c r="L246" s="117"/>
      <c r="M246" s="117"/>
      <c r="N246" s="41">
        <v>0</v>
      </c>
      <c r="O246" s="120">
        <v>12775</v>
      </c>
      <c r="R246" s="185">
        <v>968</v>
      </c>
      <c r="S246" s="185">
        <v>861.53</v>
      </c>
      <c r="T246" s="203">
        <f t="shared" si="3"/>
        <v>106.47000000000003</v>
      </c>
      <c r="U246" s="117"/>
      <c r="V246" s="151"/>
      <c r="AA246" s="187"/>
      <c r="AD246" s="175"/>
      <c r="AE246" s="34"/>
      <c r="AF246" s="34"/>
      <c r="AG246" s="34"/>
    </row>
    <row r="247" spans="1:33" ht="102" customHeight="1" x14ac:dyDescent="0.2">
      <c r="A247" s="31">
        <v>7474</v>
      </c>
      <c r="B247" s="32">
        <v>36586</v>
      </c>
      <c r="C247" s="33" t="s">
        <v>114</v>
      </c>
      <c r="D247" s="153"/>
      <c r="E247" s="214" t="s">
        <v>910</v>
      </c>
      <c r="F247" s="215"/>
      <c r="G247" s="235" t="s">
        <v>233</v>
      </c>
      <c r="H247" s="38" t="s">
        <v>911</v>
      </c>
      <c r="J247" s="38" t="s">
        <v>153</v>
      </c>
      <c r="K247" s="40">
        <v>89.65</v>
      </c>
      <c r="L247" s="38" t="s">
        <v>912</v>
      </c>
      <c r="M247" s="38" t="s">
        <v>229</v>
      </c>
      <c r="N247" s="41">
        <v>0</v>
      </c>
      <c r="O247" s="120">
        <v>7917</v>
      </c>
      <c r="R247" s="41">
        <v>2500</v>
      </c>
      <c r="T247" s="42">
        <f t="shared" si="3"/>
        <v>2500</v>
      </c>
      <c r="U247" s="38" t="s">
        <v>913</v>
      </c>
      <c r="AA247" s="187"/>
      <c r="AD247" s="217"/>
    </row>
    <row r="248" spans="1:33" ht="102" customHeight="1" x14ac:dyDescent="0.2">
      <c r="A248" s="31">
        <v>7473</v>
      </c>
      <c r="B248" s="32">
        <v>36607</v>
      </c>
      <c r="C248" s="33" t="s">
        <v>114</v>
      </c>
      <c r="D248" s="153"/>
      <c r="G248" s="239" t="s">
        <v>370</v>
      </c>
      <c r="H248" s="38" t="s">
        <v>32</v>
      </c>
      <c r="I248" s="39">
        <v>1926</v>
      </c>
      <c r="J248" s="38" t="s">
        <v>914</v>
      </c>
      <c r="K248" s="40">
        <v>0.49</v>
      </c>
      <c r="L248" s="127" t="s">
        <v>915</v>
      </c>
      <c r="M248" s="38" t="s">
        <v>229</v>
      </c>
      <c r="N248" s="41">
        <v>0</v>
      </c>
      <c r="O248" s="120">
        <v>6384</v>
      </c>
      <c r="R248" s="41">
        <v>11000</v>
      </c>
      <c r="T248" s="42">
        <f t="shared" si="3"/>
        <v>11000</v>
      </c>
      <c r="U248" s="38" t="s">
        <v>916</v>
      </c>
      <c r="AA248" s="187"/>
      <c r="AD248" s="217"/>
      <c r="AE248" s="152"/>
      <c r="AF248" s="152"/>
      <c r="AG248" s="152"/>
    </row>
    <row r="249" spans="1:33" s="152" customFormat="1" ht="102" customHeight="1" x14ac:dyDescent="0.2">
      <c r="A249" s="31">
        <v>7472</v>
      </c>
      <c r="B249" s="32">
        <v>36607</v>
      </c>
      <c r="C249" s="33" t="s">
        <v>114</v>
      </c>
      <c r="D249" s="153"/>
      <c r="E249" s="35"/>
      <c r="F249" s="36"/>
      <c r="G249" s="239" t="s">
        <v>370</v>
      </c>
      <c r="H249" s="38" t="s">
        <v>32</v>
      </c>
      <c r="I249" s="39">
        <v>1931</v>
      </c>
      <c r="J249" s="38" t="s">
        <v>917</v>
      </c>
      <c r="K249" s="40">
        <v>0.16</v>
      </c>
      <c r="L249" s="127" t="s">
        <v>918</v>
      </c>
      <c r="M249" s="38" t="s">
        <v>229</v>
      </c>
      <c r="N249" s="41">
        <v>0</v>
      </c>
      <c r="O249" s="120">
        <v>13853</v>
      </c>
      <c r="P249" s="41"/>
      <c r="Q249" s="41"/>
      <c r="R249" s="41">
        <v>2000</v>
      </c>
      <c r="S249" s="41"/>
      <c r="T249" s="42">
        <f t="shared" si="3"/>
        <v>2000</v>
      </c>
      <c r="U249" s="38" t="s">
        <v>919</v>
      </c>
      <c r="V249" s="43"/>
      <c r="W249" s="43"/>
      <c r="X249" s="43"/>
      <c r="Y249" s="44"/>
      <c r="Z249" s="43"/>
      <c r="AA249" s="187"/>
      <c r="AB249" s="44"/>
      <c r="AC249" s="44"/>
      <c r="AD249" s="217"/>
    </row>
    <row r="250" spans="1:33" s="152" customFormat="1" ht="102" customHeight="1" x14ac:dyDescent="0.2">
      <c r="A250" s="31">
        <v>7471</v>
      </c>
      <c r="B250" s="32">
        <v>36607</v>
      </c>
      <c r="C250" s="33" t="s">
        <v>114</v>
      </c>
      <c r="D250" s="153"/>
      <c r="E250" s="35"/>
      <c r="F250" s="36"/>
      <c r="G250" s="239" t="s">
        <v>370</v>
      </c>
      <c r="H250" s="38" t="s">
        <v>32</v>
      </c>
      <c r="I250" s="39">
        <v>1928</v>
      </c>
      <c r="J250" s="38" t="s">
        <v>920</v>
      </c>
      <c r="K250" s="40">
        <v>0.24</v>
      </c>
      <c r="L250" s="127" t="s">
        <v>921</v>
      </c>
      <c r="M250" s="38" t="s">
        <v>229</v>
      </c>
      <c r="N250" s="41">
        <v>0</v>
      </c>
      <c r="O250" s="120">
        <v>12033</v>
      </c>
      <c r="P250" s="41"/>
      <c r="Q250" s="41"/>
      <c r="R250" s="41">
        <v>2500</v>
      </c>
      <c r="S250" s="41"/>
      <c r="T250" s="42">
        <f t="shared" si="3"/>
        <v>2500</v>
      </c>
      <c r="U250" s="38" t="s">
        <v>919</v>
      </c>
      <c r="V250" s="43"/>
      <c r="W250" s="43"/>
      <c r="X250" s="43"/>
      <c r="Y250" s="44"/>
      <c r="Z250" s="43"/>
      <c r="AA250" s="187"/>
      <c r="AB250" s="44"/>
      <c r="AC250" s="44"/>
      <c r="AD250" s="217"/>
      <c r="AE250" s="46"/>
      <c r="AF250" s="46"/>
      <c r="AG250" s="46"/>
    </row>
    <row r="251" spans="1:33" ht="102" customHeight="1" x14ac:dyDescent="0.2">
      <c r="A251" s="31">
        <v>7470</v>
      </c>
      <c r="B251" s="32">
        <v>36581</v>
      </c>
      <c r="C251" s="33" t="s">
        <v>114</v>
      </c>
      <c r="D251" s="153"/>
      <c r="E251" s="35" t="s">
        <v>922</v>
      </c>
      <c r="G251" s="235" t="s">
        <v>923</v>
      </c>
      <c r="H251" s="38" t="s">
        <v>324</v>
      </c>
      <c r="J251" s="38" t="s">
        <v>924</v>
      </c>
      <c r="K251" s="40">
        <v>0.68</v>
      </c>
      <c r="L251" s="38" t="s">
        <v>925</v>
      </c>
      <c r="M251" s="38" t="s">
        <v>926</v>
      </c>
      <c r="N251" s="42"/>
      <c r="O251" s="204"/>
      <c r="P251" s="42"/>
      <c r="Q251" s="42"/>
      <c r="R251" s="42"/>
      <c r="S251" s="42"/>
      <c r="T251" s="42">
        <f t="shared" si="3"/>
        <v>0</v>
      </c>
      <c r="U251" s="38" t="s">
        <v>927</v>
      </c>
      <c r="W251" s="151"/>
      <c r="X251" s="151"/>
      <c r="Y251" s="182"/>
      <c r="Z251" s="151"/>
      <c r="AA251" s="211"/>
      <c r="AB251" s="182"/>
      <c r="AC251" s="182"/>
      <c r="AD251" s="183"/>
    </row>
    <row r="252" spans="1:33" ht="102" customHeight="1" x14ac:dyDescent="0.2">
      <c r="A252" s="31">
        <v>7469</v>
      </c>
      <c r="B252" s="32">
        <v>36579</v>
      </c>
      <c r="C252" s="33" t="s">
        <v>114</v>
      </c>
      <c r="D252" s="153"/>
      <c r="G252" s="235" t="s">
        <v>380</v>
      </c>
      <c r="H252" s="38" t="s">
        <v>32</v>
      </c>
      <c r="J252" s="38" t="s">
        <v>153</v>
      </c>
      <c r="K252" s="40">
        <v>0.08</v>
      </c>
      <c r="L252" s="127" t="s">
        <v>928</v>
      </c>
      <c r="M252" s="38" t="s">
        <v>229</v>
      </c>
      <c r="N252" s="41">
        <v>0</v>
      </c>
      <c r="O252" s="120">
        <v>12019</v>
      </c>
      <c r="R252" s="41">
        <v>3500</v>
      </c>
      <c r="T252" s="42">
        <f t="shared" si="3"/>
        <v>3500</v>
      </c>
      <c r="U252" s="38" t="s">
        <v>929</v>
      </c>
      <c r="AA252" s="187"/>
      <c r="AD252" s="217"/>
    </row>
    <row r="253" spans="1:33" s="152" customFormat="1" ht="102" customHeight="1" x14ac:dyDescent="0.2">
      <c r="A253" s="197">
        <v>7468</v>
      </c>
      <c r="B253" s="112"/>
      <c r="C253" s="112" t="s">
        <v>364</v>
      </c>
      <c r="D253" s="206"/>
      <c r="E253" s="115"/>
      <c r="F253" s="200"/>
      <c r="G253" s="237"/>
      <c r="H253" s="117"/>
      <c r="I253" s="111"/>
      <c r="J253" s="117"/>
      <c r="K253" s="202"/>
      <c r="L253" s="118"/>
      <c r="M253" s="117"/>
      <c r="N253" s="41">
        <v>200</v>
      </c>
      <c r="O253" s="120">
        <v>18696</v>
      </c>
      <c r="P253" s="41"/>
      <c r="Q253" s="41"/>
      <c r="R253" s="41">
        <v>6000</v>
      </c>
      <c r="S253" s="41"/>
      <c r="T253" s="42">
        <f t="shared" si="3"/>
        <v>6000</v>
      </c>
      <c r="U253" s="117"/>
      <c r="V253" s="151"/>
      <c r="W253" s="43"/>
      <c r="X253" s="43"/>
      <c r="Y253" s="44"/>
      <c r="Z253" s="43"/>
      <c r="AA253" s="44"/>
      <c r="AB253" s="44"/>
      <c r="AC253" s="44"/>
      <c r="AD253" s="45"/>
      <c r="AE253" s="46"/>
      <c r="AF253" s="46"/>
      <c r="AG253" s="46"/>
    </row>
    <row r="254" spans="1:33" s="152" customFormat="1" ht="102" customHeight="1" x14ac:dyDescent="0.2">
      <c r="A254" s="31">
        <v>7467</v>
      </c>
      <c r="B254" s="32">
        <v>36448</v>
      </c>
      <c r="C254" s="33" t="s">
        <v>114</v>
      </c>
      <c r="D254" s="153"/>
      <c r="E254" s="35"/>
      <c r="F254" s="36"/>
      <c r="G254" s="235" t="s">
        <v>370</v>
      </c>
      <c r="H254" s="38" t="s">
        <v>32</v>
      </c>
      <c r="I254" s="39"/>
      <c r="J254" s="38" t="s">
        <v>153</v>
      </c>
      <c r="K254" s="40">
        <v>0.24</v>
      </c>
      <c r="L254" s="38" t="s">
        <v>930</v>
      </c>
      <c r="M254" s="38" t="s">
        <v>229</v>
      </c>
      <c r="N254" s="41">
        <v>0</v>
      </c>
      <c r="O254" s="120" t="s">
        <v>931</v>
      </c>
      <c r="P254" s="41"/>
      <c r="Q254" s="41"/>
      <c r="R254" s="41">
        <v>6000</v>
      </c>
      <c r="S254" s="41"/>
      <c r="T254" s="42">
        <f t="shared" si="3"/>
        <v>6000</v>
      </c>
      <c r="U254" s="38" t="s">
        <v>932</v>
      </c>
      <c r="V254" s="43"/>
      <c r="W254" s="43"/>
      <c r="X254" s="43"/>
      <c r="Y254" s="44"/>
      <c r="Z254" s="43"/>
      <c r="AA254" s="187"/>
      <c r="AB254" s="44"/>
      <c r="AC254" s="44"/>
      <c r="AD254" s="217"/>
      <c r="AE254" s="46"/>
      <c r="AF254" s="46"/>
      <c r="AG254" s="46"/>
    </row>
    <row r="255" spans="1:33" ht="102" customHeight="1" x14ac:dyDescent="0.2">
      <c r="A255" s="197">
        <v>7466</v>
      </c>
      <c r="B255" s="112"/>
      <c r="C255" s="112" t="s">
        <v>269</v>
      </c>
      <c r="D255" s="206"/>
      <c r="E255" s="115"/>
      <c r="F255" s="200"/>
      <c r="G255" s="237"/>
      <c r="H255" s="117"/>
      <c r="I255" s="111"/>
      <c r="J255" s="117"/>
      <c r="K255" s="202"/>
      <c r="L255" s="117"/>
      <c r="M255" s="117"/>
      <c r="N255" s="41">
        <v>0</v>
      </c>
      <c r="O255" s="120">
        <v>24005</v>
      </c>
      <c r="R255" s="41">
        <v>203000</v>
      </c>
      <c r="T255" s="42">
        <f t="shared" si="3"/>
        <v>203000</v>
      </c>
      <c r="U255" s="117"/>
      <c r="V255" s="151"/>
    </row>
    <row r="256" spans="1:33" ht="102" customHeight="1" x14ac:dyDescent="0.2">
      <c r="A256" s="31">
        <v>7465</v>
      </c>
      <c r="B256" s="32">
        <v>36390</v>
      </c>
      <c r="C256" s="33" t="s">
        <v>114</v>
      </c>
      <c r="D256" s="153"/>
      <c r="G256" s="235" t="s">
        <v>233</v>
      </c>
      <c r="H256" s="38" t="s">
        <v>32</v>
      </c>
      <c r="J256" s="38" t="s">
        <v>153</v>
      </c>
      <c r="K256" s="40">
        <v>0.14000000000000001</v>
      </c>
      <c r="L256" s="38" t="s">
        <v>933</v>
      </c>
      <c r="M256" s="38" t="s">
        <v>229</v>
      </c>
      <c r="N256" s="41">
        <v>0</v>
      </c>
      <c r="O256" s="120" t="s">
        <v>934</v>
      </c>
      <c r="R256" s="41">
        <v>4300</v>
      </c>
      <c r="T256" s="42">
        <f t="shared" si="3"/>
        <v>4300</v>
      </c>
      <c r="U256" s="38" t="s">
        <v>881</v>
      </c>
      <c r="AA256" s="187"/>
      <c r="AD256" s="217"/>
    </row>
    <row r="257" spans="1:33" ht="102" customHeight="1" x14ac:dyDescent="0.2">
      <c r="A257" s="31">
        <v>7464</v>
      </c>
      <c r="B257" s="32">
        <v>36376</v>
      </c>
      <c r="C257" s="33" t="s">
        <v>114</v>
      </c>
      <c r="D257" s="153"/>
      <c r="G257" s="235" t="s">
        <v>233</v>
      </c>
      <c r="H257" s="38" t="s">
        <v>32</v>
      </c>
      <c r="J257" s="38" t="s">
        <v>153</v>
      </c>
      <c r="K257" s="40">
        <v>0.01</v>
      </c>
      <c r="L257" s="38" t="s">
        <v>935</v>
      </c>
      <c r="M257" s="38" t="s">
        <v>229</v>
      </c>
      <c r="N257" s="42"/>
      <c r="O257" s="204"/>
      <c r="P257" s="42"/>
      <c r="Q257" s="42"/>
      <c r="R257" s="42"/>
      <c r="S257" s="42"/>
      <c r="T257" s="42">
        <f t="shared" si="3"/>
        <v>0</v>
      </c>
      <c r="U257" s="127" t="s">
        <v>936</v>
      </c>
      <c r="W257" s="151"/>
      <c r="X257" s="151"/>
      <c r="Y257" s="182"/>
      <c r="Z257" s="151"/>
      <c r="AA257" s="211"/>
      <c r="AB257" s="182"/>
      <c r="AC257" s="182"/>
      <c r="AD257" s="183"/>
    </row>
    <row r="258" spans="1:33" ht="102" customHeight="1" x14ac:dyDescent="0.2">
      <c r="A258" s="31">
        <v>7463</v>
      </c>
      <c r="B258" s="32">
        <v>36326</v>
      </c>
      <c r="C258" s="33" t="s">
        <v>114</v>
      </c>
      <c r="D258" s="153"/>
      <c r="E258" s="35" t="s">
        <v>937</v>
      </c>
      <c r="G258" s="239" t="s">
        <v>454</v>
      </c>
      <c r="H258" s="38" t="s">
        <v>324</v>
      </c>
      <c r="J258" s="38" t="s">
        <v>153</v>
      </c>
      <c r="K258" s="40">
        <v>0.15</v>
      </c>
      <c r="L258" s="38" t="s">
        <v>938</v>
      </c>
      <c r="M258" s="38" t="s">
        <v>939</v>
      </c>
      <c r="N258" s="41">
        <v>0</v>
      </c>
      <c r="O258" s="120">
        <v>8288</v>
      </c>
      <c r="R258" s="41">
        <v>6000</v>
      </c>
      <c r="T258" s="42">
        <f t="shared" si="3"/>
        <v>6000</v>
      </c>
      <c r="U258" s="38" t="s">
        <v>940</v>
      </c>
      <c r="AA258" s="187"/>
      <c r="AD258" s="217"/>
    </row>
    <row r="259" spans="1:33" ht="102" customHeight="1" x14ac:dyDescent="0.2">
      <c r="A259" s="31">
        <v>7462</v>
      </c>
      <c r="B259" s="32">
        <v>36250</v>
      </c>
      <c r="C259" s="33" t="s">
        <v>114</v>
      </c>
      <c r="D259" s="153"/>
      <c r="G259" s="235" t="s">
        <v>370</v>
      </c>
      <c r="H259" s="38" t="s">
        <v>32</v>
      </c>
      <c r="J259" s="38" t="s">
        <v>153</v>
      </c>
      <c r="K259" s="40">
        <v>1.32</v>
      </c>
      <c r="L259" s="38" t="s">
        <v>941</v>
      </c>
      <c r="M259" s="38" t="s">
        <v>229</v>
      </c>
      <c r="N259" s="42"/>
      <c r="O259" s="204"/>
      <c r="P259" s="42"/>
      <c r="Q259" s="42"/>
      <c r="R259" s="42"/>
      <c r="S259" s="42"/>
      <c r="T259" s="42">
        <f t="shared" si="3"/>
        <v>0</v>
      </c>
      <c r="U259" s="38" t="s">
        <v>942</v>
      </c>
      <c r="W259" s="151"/>
      <c r="X259" s="151"/>
      <c r="Y259" s="182"/>
      <c r="Z259" s="151"/>
      <c r="AA259" s="211"/>
      <c r="AB259" s="182"/>
      <c r="AC259" s="182"/>
      <c r="AD259" s="183"/>
    </row>
    <row r="260" spans="1:33" ht="102" customHeight="1" x14ac:dyDescent="0.2">
      <c r="A260" s="31">
        <v>7461</v>
      </c>
      <c r="B260" s="32">
        <v>36243</v>
      </c>
      <c r="C260" s="33" t="s">
        <v>114</v>
      </c>
      <c r="D260" s="153"/>
      <c r="G260" s="235" t="s">
        <v>162</v>
      </c>
      <c r="H260" s="38" t="s">
        <v>32</v>
      </c>
      <c r="J260" s="38" t="s">
        <v>153</v>
      </c>
      <c r="K260" s="40">
        <v>0.98</v>
      </c>
      <c r="L260" s="38" t="s">
        <v>943</v>
      </c>
      <c r="M260" s="38" t="s">
        <v>229</v>
      </c>
      <c r="N260" s="41">
        <v>0</v>
      </c>
      <c r="O260" s="120" t="s">
        <v>944</v>
      </c>
      <c r="R260" s="41">
        <v>2000</v>
      </c>
      <c r="T260" s="42">
        <f t="shared" si="3"/>
        <v>2000</v>
      </c>
      <c r="U260" s="38" t="s">
        <v>945</v>
      </c>
      <c r="AA260" s="187"/>
      <c r="AD260" s="217"/>
      <c r="AE260" s="152"/>
      <c r="AF260" s="152"/>
      <c r="AG260" s="152"/>
    </row>
    <row r="261" spans="1:33" ht="102" customHeight="1" x14ac:dyDescent="0.2">
      <c r="A261" s="197">
        <v>7460</v>
      </c>
      <c r="B261" s="209">
        <v>36173</v>
      </c>
      <c r="C261" s="112" t="s">
        <v>565</v>
      </c>
      <c r="D261" s="206"/>
      <c r="E261" s="115"/>
      <c r="F261" s="200"/>
      <c r="G261" s="237" t="s">
        <v>463</v>
      </c>
      <c r="H261" s="117" t="s">
        <v>32</v>
      </c>
      <c r="I261" s="111">
        <v>1972</v>
      </c>
      <c r="J261" s="117" t="s">
        <v>946</v>
      </c>
      <c r="K261" s="202"/>
      <c r="L261" s="117" t="s">
        <v>947</v>
      </c>
      <c r="M261" s="117" t="s">
        <v>229</v>
      </c>
      <c r="N261" s="41">
        <v>0</v>
      </c>
      <c r="O261" s="120">
        <v>12376</v>
      </c>
      <c r="R261" s="41">
        <v>1000</v>
      </c>
      <c r="T261" s="42">
        <f t="shared" si="3"/>
        <v>1000</v>
      </c>
      <c r="U261" s="117" t="s">
        <v>948</v>
      </c>
      <c r="V261" s="151"/>
      <c r="AA261" s="187">
        <v>20714</v>
      </c>
      <c r="AD261" s="217"/>
      <c r="AE261" s="152"/>
      <c r="AF261" s="152"/>
      <c r="AG261" s="152"/>
    </row>
    <row r="262" spans="1:33" ht="102" customHeight="1" x14ac:dyDescent="0.2">
      <c r="A262" s="31">
        <v>7459</v>
      </c>
      <c r="B262" s="240">
        <v>36173</v>
      </c>
      <c r="C262" s="241" t="s">
        <v>114</v>
      </c>
      <c r="D262" s="242"/>
      <c r="G262" s="235" t="s">
        <v>602</v>
      </c>
      <c r="H262" s="38" t="s">
        <v>32</v>
      </c>
      <c r="I262" s="39">
        <v>1947</v>
      </c>
      <c r="J262" s="38" t="s">
        <v>949</v>
      </c>
      <c r="K262" s="40">
        <v>5</v>
      </c>
      <c r="L262" s="38" t="s">
        <v>950</v>
      </c>
      <c r="M262" s="38" t="s">
        <v>229</v>
      </c>
      <c r="N262" s="41">
        <v>0</v>
      </c>
      <c r="O262" s="120" t="s">
        <v>951</v>
      </c>
      <c r="R262" s="41">
        <v>15600</v>
      </c>
      <c r="T262" s="42">
        <f t="shared" si="3"/>
        <v>15600</v>
      </c>
      <c r="U262" s="38" t="s">
        <v>952</v>
      </c>
      <c r="AA262" s="187">
        <v>20714</v>
      </c>
      <c r="AD262" s="217"/>
    </row>
    <row r="263" spans="1:33" ht="102" customHeight="1" x14ac:dyDescent="0.2">
      <c r="A263" s="31">
        <v>7458</v>
      </c>
      <c r="B263" s="32">
        <v>36173</v>
      </c>
      <c r="C263" s="33" t="s">
        <v>114</v>
      </c>
      <c r="D263" s="153"/>
      <c r="G263" s="235" t="s">
        <v>370</v>
      </c>
      <c r="H263" s="38" t="s">
        <v>32</v>
      </c>
      <c r="J263" s="38" t="s">
        <v>153</v>
      </c>
      <c r="K263" s="40">
        <v>0.16</v>
      </c>
      <c r="L263" s="38" t="s">
        <v>953</v>
      </c>
      <c r="M263" s="38" t="s">
        <v>229</v>
      </c>
      <c r="N263" s="41">
        <v>0</v>
      </c>
      <c r="O263" s="120">
        <v>14959</v>
      </c>
      <c r="R263" s="41">
        <v>1523</v>
      </c>
      <c r="T263" s="42">
        <f t="shared" si="3"/>
        <v>1523</v>
      </c>
      <c r="U263" s="38" t="s">
        <v>954</v>
      </c>
      <c r="AA263" s="187"/>
      <c r="AD263" s="219"/>
    </row>
    <row r="264" spans="1:33" ht="102" customHeight="1" x14ac:dyDescent="0.2">
      <c r="A264" s="31">
        <v>7457</v>
      </c>
      <c r="B264" s="32">
        <v>36082</v>
      </c>
      <c r="C264" s="33" t="s">
        <v>114</v>
      </c>
      <c r="D264" s="153"/>
      <c r="G264" s="235" t="s">
        <v>443</v>
      </c>
      <c r="H264" s="38" t="s">
        <v>32</v>
      </c>
      <c r="I264" s="39">
        <v>1934</v>
      </c>
      <c r="J264" s="38" t="s">
        <v>955</v>
      </c>
      <c r="K264" s="40">
        <v>8.6</v>
      </c>
      <c r="L264" s="38" t="s">
        <v>956</v>
      </c>
      <c r="M264" s="38" t="s">
        <v>229</v>
      </c>
      <c r="N264" s="42"/>
      <c r="O264" s="204"/>
      <c r="P264" s="42"/>
      <c r="Q264" s="42"/>
      <c r="R264" s="42"/>
      <c r="S264" s="42"/>
      <c r="T264" s="42">
        <f t="shared" si="3"/>
        <v>0</v>
      </c>
      <c r="U264" s="38" t="s">
        <v>957</v>
      </c>
      <c r="W264" s="151"/>
      <c r="X264" s="151"/>
      <c r="Y264" s="182"/>
      <c r="Z264" s="151"/>
      <c r="AA264" s="211"/>
      <c r="AB264" s="182"/>
      <c r="AC264" s="182"/>
      <c r="AD264" s="225"/>
    </row>
    <row r="265" spans="1:33" ht="102" customHeight="1" x14ac:dyDescent="0.2">
      <c r="A265" s="31">
        <v>7456</v>
      </c>
      <c r="B265" s="32">
        <v>36082</v>
      </c>
      <c r="C265" s="33" t="s">
        <v>114</v>
      </c>
      <c r="D265" s="153"/>
      <c r="G265" s="235" t="s">
        <v>443</v>
      </c>
      <c r="H265" s="38" t="s">
        <v>32</v>
      </c>
      <c r="I265" s="39">
        <v>1934</v>
      </c>
      <c r="J265" s="38" t="s">
        <v>955</v>
      </c>
      <c r="K265" s="40">
        <v>1.4</v>
      </c>
      <c r="L265" s="38" t="s">
        <v>958</v>
      </c>
      <c r="M265" s="38" t="s">
        <v>229</v>
      </c>
      <c r="N265" s="41">
        <v>5500</v>
      </c>
      <c r="O265" s="120">
        <v>19101</v>
      </c>
      <c r="R265" s="41">
        <v>25000</v>
      </c>
      <c r="T265" s="42">
        <f t="shared" si="3"/>
        <v>25000</v>
      </c>
      <c r="U265" s="38" t="s">
        <v>959</v>
      </c>
      <c r="AA265" s="187">
        <v>20712</v>
      </c>
      <c r="AD265" s="218">
        <v>36671</v>
      </c>
    </row>
    <row r="266" spans="1:33" ht="102" customHeight="1" x14ac:dyDescent="0.2">
      <c r="A266" s="31">
        <v>7455</v>
      </c>
      <c r="B266" s="32">
        <v>36068</v>
      </c>
      <c r="C266" s="33" t="s">
        <v>114</v>
      </c>
      <c r="D266" s="153"/>
      <c r="G266" s="235" t="s">
        <v>370</v>
      </c>
      <c r="H266" s="38" t="s">
        <v>32</v>
      </c>
      <c r="I266" s="39">
        <v>1922</v>
      </c>
      <c r="J266" s="38" t="s">
        <v>960</v>
      </c>
      <c r="K266" s="40">
        <v>0.24</v>
      </c>
      <c r="L266" s="38" t="s">
        <v>961</v>
      </c>
      <c r="M266" s="38" t="s">
        <v>229</v>
      </c>
      <c r="N266" s="41">
        <v>0</v>
      </c>
      <c r="O266" s="120">
        <v>5978</v>
      </c>
      <c r="R266" s="41">
        <v>1200</v>
      </c>
      <c r="T266" s="42">
        <f t="shared" si="3"/>
        <v>1200</v>
      </c>
      <c r="U266" s="38" t="s">
        <v>932</v>
      </c>
      <c r="AA266" s="187"/>
      <c r="AD266" s="217"/>
      <c r="AE266" s="152"/>
      <c r="AF266" s="152"/>
      <c r="AG266" s="152"/>
    </row>
    <row r="267" spans="1:33" ht="102" customHeight="1" x14ac:dyDescent="0.2">
      <c r="A267" s="197">
        <v>7454</v>
      </c>
      <c r="B267" s="112"/>
      <c r="C267" s="112" t="s">
        <v>364</v>
      </c>
      <c r="D267" s="206"/>
      <c r="E267" s="115"/>
      <c r="F267" s="200"/>
      <c r="G267" s="237"/>
      <c r="H267" s="117"/>
      <c r="I267" s="111"/>
      <c r="J267" s="117"/>
      <c r="K267" s="202"/>
      <c r="L267" s="117"/>
      <c r="M267" s="117"/>
      <c r="N267" s="41">
        <v>64000</v>
      </c>
      <c r="O267" s="120">
        <v>23358</v>
      </c>
      <c r="R267" s="41">
        <v>65000</v>
      </c>
      <c r="T267" s="42">
        <f t="shared" si="3"/>
        <v>65000</v>
      </c>
      <c r="U267" s="117"/>
      <c r="V267" s="151"/>
    </row>
    <row r="268" spans="1:33" ht="102" customHeight="1" x14ac:dyDescent="0.2">
      <c r="A268" s="31">
        <v>7453.14</v>
      </c>
      <c r="B268" s="32">
        <v>36145</v>
      </c>
      <c r="C268" s="33" t="s">
        <v>114</v>
      </c>
      <c r="D268" s="153"/>
      <c r="G268" s="235" t="s">
        <v>370</v>
      </c>
      <c r="H268" s="38" t="s">
        <v>32</v>
      </c>
      <c r="J268" s="38" t="s">
        <v>153</v>
      </c>
      <c r="K268" s="40">
        <v>4.5869999999999997</v>
      </c>
      <c r="L268" s="38" t="s">
        <v>962</v>
      </c>
      <c r="M268" s="38" t="s">
        <v>229</v>
      </c>
      <c r="N268" s="41">
        <v>0</v>
      </c>
      <c r="O268" s="120">
        <v>13804</v>
      </c>
      <c r="R268" s="41">
        <v>650</v>
      </c>
      <c r="T268" s="42">
        <f t="shared" si="3"/>
        <v>650</v>
      </c>
      <c r="U268" s="38" t="s">
        <v>963</v>
      </c>
      <c r="AA268" s="187">
        <v>20712</v>
      </c>
      <c r="AD268" s="218">
        <v>36671</v>
      </c>
    </row>
    <row r="269" spans="1:33" ht="102" customHeight="1" x14ac:dyDescent="0.2">
      <c r="A269" s="31">
        <v>7452</v>
      </c>
      <c r="B269" s="32">
        <v>36173</v>
      </c>
      <c r="C269" s="33" t="s">
        <v>114</v>
      </c>
      <c r="D269" s="153"/>
      <c r="G269" s="235" t="s">
        <v>370</v>
      </c>
      <c r="H269" s="38" t="s">
        <v>32</v>
      </c>
      <c r="J269" s="38" t="s">
        <v>153</v>
      </c>
      <c r="K269" s="40">
        <v>0.16</v>
      </c>
      <c r="L269" s="38" t="s">
        <v>964</v>
      </c>
      <c r="M269" s="38" t="s">
        <v>229</v>
      </c>
      <c r="N269" s="41">
        <v>0</v>
      </c>
      <c r="O269" s="120">
        <v>26429</v>
      </c>
      <c r="R269" s="41">
        <v>1200</v>
      </c>
      <c r="T269" s="42">
        <f t="shared" si="3"/>
        <v>1200</v>
      </c>
      <c r="U269" s="38" t="s">
        <v>965</v>
      </c>
      <c r="AA269" s="187"/>
      <c r="AD269" s="233"/>
    </row>
    <row r="270" spans="1:33" ht="102" customHeight="1" x14ac:dyDescent="0.2">
      <c r="A270" s="31">
        <v>7451</v>
      </c>
      <c r="B270" s="32">
        <v>35984</v>
      </c>
      <c r="C270" s="33" t="s">
        <v>114</v>
      </c>
      <c r="D270" s="153"/>
      <c r="G270" s="235" t="s">
        <v>443</v>
      </c>
      <c r="H270" s="38" t="s">
        <v>32</v>
      </c>
      <c r="J270" s="38" t="s">
        <v>153</v>
      </c>
      <c r="K270" s="40">
        <v>0.08</v>
      </c>
      <c r="L270" s="38" t="s">
        <v>966</v>
      </c>
      <c r="M270" s="38" t="s">
        <v>229</v>
      </c>
      <c r="N270" s="42"/>
      <c r="O270" s="204"/>
      <c r="P270" s="42"/>
      <c r="Q270" s="42"/>
      <c r="R270" s="42"/>
      <c r="S270" s="42"/>
      <c r="T270" s="42">
        <f t="shared" ref="T270:T333" si="4">R270-S270</f>
        <v>0</v>
      </c>
      <c r="U270" s="38" t="s">
        <v>967</v>
      </c>
      <c r="W270" s="151"/>
      <c r="X270" s="151"/>
      <c r="Y270" s="182"/>
      <c r="Z270" s="151"/>
      <c r="AA270" s="211"/>
      <c r="AB270" s="182"/>
      <c r="AC270" s="182"/>
      <c r="AD270" s="225"/>
    </row>
    <row r="271" spans="1:33" ht="102" customHeight="1" x14ac:dyDescent="0.2">
      <c r="A271" s="31">
        <v>7450</v>
      </c>
      <c r="B271" s="32">
        <v>35984</v>
      </c>
      <c r="C271" s="33" t="s">
        <v>114</v>
      </c>
      <c r="D271" s="153"/>
      <c r="G271" s="235" t="s">
        <v>87</v>
      </c>
      <c r="H271" s="38" t="s">
        <v>32</v>
      </c>
      <c r="J271" s="38" t="s">
        <v>153</v>
      </c>
      <c r="K271" s="40">
        <v>0.25</v>
      </c>
      <c r="L271" s="38" t="s">
        <v>968</v>
      </c>
      <c r="M271" s="38" t="s">
        <v>229</v>
      </c>
      <c r="N271" s="41">
        <v>150</v>
      </c>
      <c r="O271" s="120">
        <v>11576</v>
      </c>
      <c r="R271" s="41">
        <v>22000</v>
      </c>
      <c r="T271" s="42">
        <f t="shared" si="4"/>
        <v>22000</v>
      </c>
      <c r="U271" s="38" t="s">
        <v>969</v>
      </c>
      <c r="AA271" s="187">
        <v>20710</v>
      </c>
      <c r="AD271" s="218">
        <v>36650</v>
      </c>
      <c r="AE271" s="152"/>
      <c r="AF271" s="152"/>
      <c r="AG271" s="152"/>
    </row>
    <row r="272" spans="1:33" ht="102" customHeight="1" x14ac:dyDescent="0.2">
      <c r="A272" s="31">
        <v>7449</v>
      </c>
      <c r="B272" s="32">
        <v>35977</v>
      </c>
      <c r="C272" s="33" t="s">
        <v>114</v>
      </c>
      <c r="D272" s="153"/>
      <c r="E272" s="214" t="s">
        <v>970</v>
      </c>
      <c r="F272" s="215"/>
      <c r="G272" s="235" t="s">
        <v>345</v>
      </c>
      <c r="H272" s="38" t="s">
        <v>381</v>
      </c>
      <c r="J272" s="38" t="s">
        <v>153</v>
      </c>
      <c r="K272" s="40">
        <v>47.02</v>
      </c>
      <c r="L272" s="127" t="s">
        <v>971</v>
      </c>
      <c r="M272" s="38" t="s">
        <v>229</v>
      </c>
      <c r="N272" s="42"/>
      <c r="O272" s="204"/>
      <c r="P272" s="42"/>
      <c r="Q272" s="42"/>
      <c r="R272" s="42"/>
      <c r="S272" s="42"/>
      <c r="T272" s="42">
        <f t="shared" si="4"/>
        <v>0</v>
      </c>
      <c r="U272" s="38" t="s">
        <v>972</v>
      </c>
      <c r="W272" s="151"/>
      <c r="X272" s="151"/>
      <c r="Y272" s="182"/>
      <c r="Z272" s="151"/>
      <c r="AA272" s="211"/>
      <c r="AB272" s="182"/>
      <c r="AC272" s="182"/>
      <c r="AD272" s="225"/>
      <c r="AE272" s="152"/>
      <c r="AF272" s="152"/>
      <c r="AG272" s="152"/>
    </row>
    <row r="273" spans="1:33" ht="102" customHeight="1" x14ac:dyDescent="0.2">
      <c r="A273" s="31">
        <v>7448</v>
      </c>
      <c r="B273" s="32">
        <v>35880</v>
      </c>
      <c r="C273" s="33" t="s">
        <v>114</v>
      </c>
      <c r="D273" s="153"/>
      <c r="G273" s="235" t="s">
        <v>233</v>
      </c>
      <c r="H273" s="38" t="s">
        <v>32</v>
      </c>
      <c r="J273" s="38" t="s">
        <v>153</v>
      </c>
      <c r="K273" s="40">
        <v>13</v>
      </c>
      <c r="L273" s="38" t="s">
        <v>973</v>
      </c>
      <c r="M273" s="38" t="s">
        <v>229</v>
      </c>
      <c r="N273" s="42"/>
      <c r="O273" s="204"/>
      <c r="P273" s="42"/>
      <c r="Q273" s="42"/>
      <c r="R273" s="42"/>
      <c r="S273" s="42"/>
      <c r="T273" s="42">
        <f t="shared" si="4"/>
        <v>0</v>
      </c>
      <c r="U273" s="127" t="s">
        <v>974</v>
      </c>
      <c r="W273" s="151"/>
      <c r="X273" s="151"/>
      <c r="Y273" s="182"/>
      <c r="Z273" s="151"/>
      <c r="AA273" s="211"/>
      <c r="AB273" s="182"/>
      <c r="AC273" s="182"/>
      <c r="AD273" s="225"/>
      <c r="AE273" s="152"/>
      <c r="AF273" s="152"/>
      <c r="AG273" s="152"/>
    </row>
    <row r="274" spans="1:33" ht="102" customHeight="1" x14ac:dyDescent="0.2">
      <c r="A274" s="31">
        <v>7447</v>
      </c>
      <c r="B274" s="32">
        <v>35858</v>
      </c>
      <c r="C274" s="33" t="s">
        <v>114</v>
      </c>
      <c r="D274" s="153"/>
      <c r="G274" s="235" t="s">
        <v>370</v>
      </c>
      <c r="H274" s="38" t="s">
        <v>32</v>
      </c>
      <c r="J274" s="38" t="s">
        <v>153</v>
      </c>
      <c r="K274" s="40">
        <v>0.16</v>
      </c>
      <c r="L274" s="38" t="s">
        <v>975</v>
      </c>
      <c r="M274" s="38" t="s">
        <v>229</v>
      </c>
      <c r="N274" s="41">
        <v>0</v>
      </c>
      <c r="O274" s="120">
        <v>9674</v>
      </c>
      <c r="R274" s="41">
        <v>6000</v>
      </c>
      <c r="T274" s="42">
        <f t="shared" si="4"/>
        <v>6000</v>
      </c>
      <c r="U274" s="38" t="s">
        <v>976</v>
      </c>
      <c r="AA274" s="187"/>
      <c r="AD274" s="175"/>
    </row>
    <row r="275" spans="1:33" ht="102" customHeight="1" x14ac:dyDescent="0.2">
      <c r="A275" s="31">
        <v>7446</v>
      </c>
      <c r="B275" s="32">
        <v>35803</v>
      </c>
      <c r="C275" s="33" t="s">
        <v>114</v>
      </c>
      <c r="D275" s="153"/>
      <c r="G275" s="235" t="s">
        <v>684</v>
      </c>
      <c r="H275" s="38" t="s">
        <v>32</v>
      </c>
      <c r="J275" s="38" t="s">
        <v>153</v>
      </c>
      <c r="K275" s="40">
        <v>3.95</v>
      </c>
      <c r="L275" s="38" t="s">
        <v>977</v>
      </c>
      <c r="M275" s="38" t="s">
        <v>229</v>
      </c>
      <c r="N275" s="42"/>
      <c r="O275" s="204"/>
      <c r="P275" s="42"/>
      <c r="Q275" s="42"/>
      <c r="R275" s="42"/>
      <c r="S275" s="42"/>
      <c r="T275" s="42">
        <f t="shared" si="4"/>
        <v>0</v>
      </c>
      <c r="U275" s="38" t="s">
        <v>978</v>
      </c>
      <c r="W275" s="151"/>
      <c r="X275" s="151"/>
      <c r="Y275" s="182"/>
      <c r="Z275" s="151"/>
      <c r="AA275" s="211"/>
      <c r="AB275" s="182"/>
      <c r="AC275" s="182"/>
      <c r="AD275" s="183"/>
    </row>
    <row r="276" spans="1:33" ht="102" customHeight="1" x14ac:dyDescent="0.2">
      <c r="A276" s="31">
        <v>7445</v>
      </c>
      <c r="B276" s="32">
        <v>35739</v>
      </c>
      <c r="C276" s="33" t="s">
        <v>114</v>
      </c>
      <c r="D276" s="153"/>
      <c r="G276" s="235" t="s">
        <v>370</v>
      </c>
      <c r="H276" s="38" t="s">
        <v>32</v>
      </c>
      <c r="J276" s="38" t="s">
        <v>153</v>
      </c>
      <c r="K276" s="40">
        <v>0.9</v>
      </c>
      <c r="L276" s="38" t="s">
        <v>979</v>
      </c>
      <c r="M276" s="38" t="s">
        <v>229</v>
      </c>
      <c r="N276" s="42"/>
      <c r="O276" s="204"/>
      <c r="P276" s="42"/>
      <c r="Q276" s="42"/>
      <c r="R276" s="42"/>
      <c r="S276" s="42"/>
      <c r="T276" s="42">
        <f t="shared" si="4"/>
        <v>0</v>
      </c>
      <c r="U276" s="38" t="s">
        <v>980</v>
      </c>
      <c r="W276" s="151"/>
      <c r="X276" s="151"/>
      <c r="Y276" s="182"/>
      <c r="Z276" s="151"/>
      <c r="AA276" s="211"/>
      <c r="AB276" s="182"/>
      <c r="AC276" s="182"/>
      <c r="AD276" s="183"/>
    </row>
    <row r="277" spans="1:33" ht="102" customHeight="1" x14ac:dyDescent="0.2">
      <c r="A277" s="31">
        <v>7444</v>
      </c>
      <c r="B277" s="32">
        <v>35669</v>
      </c>
      <c r="C277" s="33" t="s">
        <v>114</v>
      </c>
      <c r="D277" s="153"/>
      <c r="G277" s="235" t="s">
        <v>370</v>
      </c>
      <c r="H277" s="38" t="s">
        <v>32</v>
      </c>
      <c r="J277" s="38" t="s">
        <v>153</v>
      </c>
      <c r="K277" s="40">
        <v>0.08</v>
      </c>
      <c r="L277" s="38" t="s">
        <v>981</v>
      </c>
      <c r="M277" s="38" t="s">
        <v>229</v>
      </c>
      <c r="N277" s="42"/>
      <c r="O277" s="204"/>
      <c r="P277" s="42"/>
      <c r="Q277" s="42"/>
      <c r="R277" s="42"/>
      <c r="S277" s="42"/>
      <c r="T277" s="42">
        <f t="shared" si="4"/>
        <v>0</v>
      </c>
      <c r="U277" s="38" t="s">
        <v>982</v>
      </c>
      <c r="W277" s="151"/>
      <c r="X277" s="151"/>
      <c r="Y277" s="182"/>
      <c r="Z277" s="151"/>
      <c r="AA277" s="211"/>
      <c r="AB277" s="182"/>
      <c r="AC277" s="182"/>
      <c r="AD277" s="183"/>
      <c r="AE277" s="152"/>
      <c r="AF277" s="152"/>
      <c r="AG277" s="152"/>
    </row>
    <row r="278" spans="1:33" ht="102" customHeight="1" x14ac:dyDescent="0.2">
      <c r="A278" s="31">
        <v>7443</v>
      </c>
      <c r="B278" s="32">
        <v>35648</v>
      </c>
      <c r="C278" s="33" t="s">
        <v>114</v>
      </c>
      <c r="D278" s="153"/>
      <c r="E278" s="214"/>
      <c r="F278" s="215"/>
      <c r="G278" s="235" t="s">
        <v>983</v>
      </c>
      <c r="H278" s="38" t="s">
        <v>32</v>
      </c>
      <c r="J278" s="38" t="s">
        <v>153</v>
      </c>
      <c r="K278" s="40">
        <v>22</v>
      </c>
      <c r="L278" s="38" t="s">
        <v>984</v>
      </c>
      <c r="M278" s="38" t="s">
        <v>229</v>
      </c>
      <c r="N278" s="41">
        <v>0</v>
      </c>
      <c r="O278" s="120" t="s">
        <v>985</v>
      </c>
      <c r="R278" s="41">
        <v>400</v>
      </c>
      <c r="T278" s="42">
        <f t="shared" si="4"/>
        <v>400</v>
      </c>
      <c r="U278" s="38" t="s">
        <v>986</v>
      </c>
      <c r="AA278" s="187"/>
      <c r="AD278" s="217"/>
      <c r="AE278" s="152"/>
      <c r="AF278" s="152"/>
      <c r="AG278" s="152"/>
    </row>
    <row r="279" spans="1:33" ht="102" customHeight="1" x14ac:dyDescent="0.2">
      <c r="A279" s="31">
        <v>7442</v>
      </c>
      <c r="B279" s="32">
        <v>35656</v>
      </c>
      <c r="C279" s="33" t="s">
        <v>114</v>
      </c>
      <c r="D279" s="153"/>
      <c r="G279" s="235" t="s">
        <v>245</v>
      </c>
      <c r="H279" s="38" t="s">
        <v>32</v>
      </c>
      <c r="J279" s="38" t="s">
        <v>153</v>
      </c>
      <c r="K279" s="40">
        <v>0.02</v>
      </c>
      <c r="L279" s="38" t="s">
        <v>987</v>
      </c>
      <c r="M279" s="38" t="s">
        <v>229</v>
      </c>
      <c r="N279" s="42"/>
      <c r="O279" s="204"/>
      <c r="P279" s="42"/>
      <c r="Q279" s="42"/>
      <c r="R279" s="42"/>
      <c r="S279" s="42"/>
      <c r="T279" s="42">
        <f t="shared" si="4"/>
        <v>0</v>
      </c>
      <c r="U279" s="38" t="s">
        <v>988</v>
      </c>
      <c r="W279" s="151"/>
      <c r="X279" s="151"/>
      <c r="Y279" s="182"/>
      <c r="Z279" s="151"/>
      <c r="AA279" s="211"/>
      <c r="AB279" s="182"/>
      <c r="AC279" s="182"/>
      <c r="AD279" s="183"/>
      <c r="AE279" s="152"/>
      <c r="AF279" s="152"/>
      <c r="AG279" s="152"/>
    </row>
    <row r="280" spans="1:33" ht="102" customHeight="1" x14ac:dyDescent="0.2">
      <c r="A280" s="31">
        <v>7441</v>
      </c>
      <c r="B280" s="32">
        <v>35551</v>
      </c>
      <c r="C280" s="33" t="s">
        <v>114</v>
      </c>
      <c r="D280" s="153"/>
      <c r="E280" s="35" t="s">
        <v>989</v>
      </c>
      <c r="G280" s="235" t="s">
        <v>245</v>
      </c>
      <c r="H280" s="38" t="s">
        <v>324</v>
      </c>
      <c r="J280" s="127" t="s">
        <v>990</v>
      </c>
      <c r="K280" s="40">
        <v>0.12</v>
      </c>
      <c r="L280" s="38" t="s">
        <v>991</v>
      </c>
      <c r="M280" s="38" t="s">
        <v>992</v>
      </c>
      <c r="N280" s="41">
        <v>0</v>
      </c>
      <c r="O280" s="120">
        <v>14168</v>
      </c>
      <c r="R280" s="41">
        <v>7503.84</v>
      </c>
      <c r="T280" s="42">
        <f t="shared" si="4"/>
        <v>7503.84</v>
      </c>
      <c r="U280" s="127" t="s">
        <v>993</v>
      </c>
      <c r="AA280" s="187"/>
      <c r="AD280" s="217"/>
      <c r="AE280" s="152"/>
      <c r="AF280" s="152"/>
      <c r="AG280" s="152"/>
    </row>
    <row r="281" spans="1:33" ht="102" customHeight="1" x14ac:dyDescent="0.2">
      <c r="A281" s="31">
        <v>7440</v>
      </c>
      <c r="B281" s="32">
        <v>35501</v>
      </c>
      <c r="C281" s="33" t="s">
        <v>114</v>
      </c>
      <c r="D281" s="153"/>
      <c r="G281" s="235" t="s">
        <v>370</v>
      </c>
      <c r="H281" s="38" t="s">
        <v>32</v>
      </c>
      <c r="J281" s="38" t="s">
        <v>153</v>
      </c>
      <c r="K281" s="40">
        <v>1</v>
      </c>
      <c r="L281" s="38" t="s">
        <v>994</v>
      </c>
      <c r="M281" s="38" t="s">
        <v>229</v>
      </c>
      <c r="N281" s="41">
        <v>0</v>
      </c>
      <c r="O281" s="120">
        <v>12793</v>
      </c>
      <c r="R281" s="41">
        <v>5000</v>
      </c>
      <c r="T281" s="42">
        <f t="shared" si="4"/>
        <v>5000</v>
      </c>
      <c r="U281" s="38" t="s">
        <v>995</v>
      </c>
      <c r="AA281" s="187"/>
      <c r="AD281" s="175"/>
    </row>
    <row r="282" spans="1:33" ht="102" customHeight="1" x14ac:dyDescent="0.2">
      <c r="A282" s="31">
        <v>7439</v>
      </c>
      <c r="B282" s="32">
        <v>35411</v>
      </c>
      <c r="C282" s="33" t="s">
        <v>114</v>
      </c>
      <c r="D282" s="153"/>
      <c r="E282" s="214" t="s">
        <v>996</v>
      </c>
      <c r="F282" s="215"/>
      <c r="G282" s="37" t="s">
        <v>245</v>
      </c>
      <c r="H282" s="38" t="s">
        <v>324</v>
      </c>
      <c r="J282" s="38" t="s">
        <v>997</v>
      </c>
      <c r="K282" s="40">
        <v>0.99</v>
      </c>
      <c r="L282" s="38" t="s">
        <v>998</v>
      </c>
      <c r="M282" s="38" t="s">
        <v>999</v>
      </c>
      <c r="N282" s="42"/>
      <c r="O282" s="204"/>
      <c r="P282" s="42"/>
      <c r="Q282" s="42"/>
      <c r="R282" s="42"/>
      <c r="S282" s="42"/>
      <c r="T282" s="42">
        <f t="shared" si="4"/>
        <v>0</v>
      </c>
      <c r="U282" s="38" t="s">
        <v>1000</v>
      </c>
      <c r="W282" s="151"/>
      <c r="X282" s="151"/>
      <c r="Y282" s="182"/>
      <c r="Z282" s="151"/>
      <c r="AA282" s="211"/>
      <c r="AB282" s="182"/>
      <c r="AC282" s="182"/>
      <c r="AD282" s="183"/>
    </row>
    <row r="283" spans="1:33" ht="102" customHeight="1" x14ac:dyDescent="0.2">
      <c r="A283" s="31">
        <v>7438</v>
      </c>
      <c r="B283" s="32">
        <v>35382</v>
      </c>
      <c r="C283" s="33" t="s">
        <v>114</v>
      </c>
      <c r="D283" s="153"/>
      <c r="G283" s="235" t="s">
        <v>233</v>
      </c>
      <c r="H283" s="38" t="s">
        <v>32</v>
      </c>
      <c r="J283" s="38" t="s">
        <v>153</v>
      </c>
      <c r="K283" s="40">
        <v>5</v>
      </c>
      <c r="L283" s="38" t="s">
        <v>1001</v>
      </c>
      <c r="M283" s="38" t="s">
        <v>229</v>
      </c>
      <c r="N283" s="41">
        <v>0</v>
      </c>
      <c r="O283" s="120">
        <v>33555</v>
      </c>
      <c r="R283" s="41">
        <v>5830</v>
      </c>
      <c r="T283" s="42">
        <f t="shared" si="4"/>
        <v>5830</v>
      </c>
      <c r="U283" s="127" t="s">
        <v>1002</v>
      </c>
      <c r="AA283" s="187"/>
      <c r="AD283" s="217"/>
    </row>
    <row r="284" spans="1:33" ht="102" customHeight="1" x14ac:dyDescent="0.2">
      <c r="A284" s="197">
        <v>7437</v>
      </c>
      <c r="B284" s="112"/>
      <c r="C284" s="112" t="s">
        <v>364</v>
      </c>
      <c r="D284" s="206"/>
      <c r="E284" s="115"/>
      <c r="F284" s="200"/>
      <c r="G284" s="237"/>
      <c r="H284" s="117"/>
      <c r="I284" s="111"/>
      <c r="J284" s="117"/>
      <c r="K284" s="202"/>
      <c r="L284" s="117"/>
      <c r="M284" s="117"/>
      <c r="N284" s="41">
        <v>3000</v>
      </c>
      <c r="O284" s="120">
        <v>22671</v>
      </c>
      <c r="R284" s="41">
        <v>160000</v>
      </c>
      <c r="T284" s="42">
        <f t="shared" si="4"/>
        <v>160000</v>
      </c>
      <c r="U284" s="118"/>
      <c r="V284" s="151"/>
    </row>
    <row r="285" spans="1:33" ht="102" customHeight="1" x14ac:dyDescent="0.2">
      <c r="A285" s="31">
        <v>7436</v>
      </c>
      <c r="B285" s="32">
        <v>35308</v>
      </c>
      <c r="C285" s="33" t="s">
        <v>114</v>
      </c>
      <c r="D285" s="153"/>
      <c r="G285" s="235" t="s">
        <v>233</v>
      </c>
      <c r="H285" s="38" t="s">
        <v>32</v>
      </c>
      <c r="J285" s="38" t="s">
        <v>153</v>
      </c>
      <c r="K285" s="40">
        <v>1</v>
      </c>
      <c r="L285" s="38" t="s">
        <v>1003</v>
      </c>
      <c r="M285" s="38" t="s">
        <v>229</v>
      </c>
      <c r="N285" s="42"/>
      <c r="O285" s="204"/>
      <c r="P285" s="42"/>
      <c r="Q285" s="42"/>
      <c r="R285" s="42"/>
      <c r="S285" s="42"/>
      <c r="T285" s="42">
        <f t="shared" si="4"/>
        <v>0</v>
      </c>
      <c r="U285" s="127" t="s">
        <v>1004</v>
      </c>
      <c r="W285" s="151"/>
      <c r="X285" s="151"/>
      <c r="Y285" s="182"/>
      <c r="Z285" s="151"/>
      <c r="AA285" s="211"/>
      <c r="AB285" s="182"/>
      <c r="AC285" s="182"/>
      <c r="AD285" s="183"/>
    </row>
    <row r="286" spans="1:33" ht="102" customHeight="1" x14ac:dyDescent="0.2">
      <c r="A286" s="31">
        <v>7435</v>
      </c>
      <c r="B286" s="32">
        <v>35291</v>
      </c>
      <c r="C286" s="33" t="s">
        <v>114</v>
      </c>
      <c r="D286" s="153"/>
      <c r="E286" s="214" t="s">
        <v>1005</v>
      </c>
      <c r="F286" s="215"/>
      <c r="G286" s="235" t="s">
        <v>87</v>
      </c>
      <c r="H286" s="38" t="s">
        <v>324</v>
      </c>
      <c r="J286" s="38" t="s">
        <v>594</v>
      </c>
      <c r="K286" s="40">
        <v>0.56000000000000005</v>
      </c>
      <c r="L286" s="38" t="s">
        <v>1006</v>
      </c>
      <c r="M286" s="38" t="s">
        <v>1007</v>
      </c>
      <c r="N286" s="42"/>
      <c r="O286" s="204"/>
      <c r="P286" s="42"/>
      <c r="Q286" s="42"/>
      <c r="R286" s="42"/>
      <c r="S286" s="42"/>
      <c r="T286" s="42">
        <f t="shared" si="4"/>
        <v>0</v>
      </c>
      <c r="U286" s="38" t="s">
        <v>1008</v>
      </c>
      <c r="W286" s="151"/>
      <c r="X286" s="151"/>
      <c r="Y286" s="182"/>
      <c r="Z286" s="151"/>
      <c r="AA286" s="211"/>
      <c r="AB286" s="182"/>
      <c r="AC286" s="182"/>
      <c r="AD286" s="183"/>
      <c r="AE286" s="152"/>
      <c r="AF286" s="152"/>
      <c r="AG286" s="152"/>
    </row>
    <row r="287" spans="1:33" ht="102" customHeight="1" x14ac:dyDescent="0.2">
      <c r="A287" s="197">
        <v>7434</v>
      </c>
      <c r="B287" s="112"/>
      <c r="C287" s="112" t="s">
        <v>364</v>
      </c>
      <c r="D287" s="206"/>
      <c r="E287" s="220"/>
      <c r="F287" s="221"/>
      <c r="G287" s="237"/>
      <c r="H287" s="117"/>
      <c r="I287" s="111"/>
      <c r="J287" s="117"/>
      <c r="K287" s="202"/>
      <c r="L287" s="117"/>
      <c r="M287" s="117"/>
      <c r="N287" s="41">
        <v>100000</v>
      </c>
      <c r="O287" s="120">
        <v>20684</v>
      </c>
      <c r="P287" s="185"/>
      <c r="Q287" s="185"/>
      <c r="R287" s="41">
        <v>100001</v>
      </c>
      <c r="T287" s="42">
        <f t="shared" si="4"/>
        <v>100001</v>
      </c>
      <c r="U287" s="117"/>
      <c r="V287" s="151"/>
    </row>
    <row r="288" spans="1:33" ht="102" customHeight="1" x14ac:dyDescent="0.2">
      <c r="A288" s="197">
        <v>7433</v>
      </c>
      <c r="B288" s="112"/>
      <c r="C288" s="112" t="s">
        <v>364</v>
      </c>
      <c r="D288" s="206"/>
      <c r="E288" s="220"/>
      <c r="F288" s="221"/>
      <c r="G288" s="237"/>
      <c r="H288" s="117"/>
      <c r="I288" s="111"/>
      <c r="J288" s="117"/>
      <c r="K288" s="202"/>
      <c r="L288" s="117"/>
      <c r="M288" s="117"/>
      <c r="N288" s="41">
        <v>500</v>
      </c>
      <c r="O288" s="120">
        <v>15636</v>
      </c>
      <c r="P288" s="185"/>
      <c r="Q288" s="185"/>
      <c r="R288" s="41">
        <v>27961</v>
      </c>
      <c r="T288" s="42">
        <f t="shared" si="4"/>
        <v>27961</v>
      </c>
      <c r="U288" s="117"/>
      <c r="V288" s="151"/>
    </row>
    <row r="289" spans="1:33" ht="102" customHeight="1" x14ac:dyDescent="0.2">
      <c r="A289" s="31">
        <v>7432</v>
      </c>
      <c r="B289" s="32">
        <v>35123</v>
      </c>
      <c r="C289" s="33" t="s">
        <v>114</v>
      </c>
      <c r="D289" s="153"/>
      <c r="E289" s="214"/>
      <c r="F289" s="215"/>
      <c r="G289" s="235" t="s">
        <v>87</v>
      </c>
      <c r="H289" s="38" t="s">
        <v>32</v>
      </c>
      <c r="J289" s="38" t="s">
        <v>153</v>
      </c>
      <c r="K289" s="40">
        <v>0.41</v>
      </c>
      <c r="L289" s="38" t="s">
        <v>1009</v>
      </c>
      <c r="M289" s="38" t="s">
        <v>229</v>
      </c>
      <c r="N289" s="42"/>
      <c r="O289" s="204"/>
      <c r="P289" s="42"/>
      <c r="Q289" s="42"/>
      <c r="R289" s="42"/>
      <c r="S289" s="42"/>
      <c r="T289" s="42">
        <f t="shared" si="4"/>
        <v>0</v>
      </c>
      <c r="U289" s="38" t="s">
        <v>1010</v>
      </c>
      <c r="W289" s="151"/>
      <c r="X289" s="151"/>
      <c r="Y289" s="182"/>
      <c r="Z289" s="151"/>
      <c r="AA289" s="211"/>
      <c r="AB289" s="182"/>
      <c r="AC289" s="182"/>
      <c r="AD289" s="183"/>
      <c r="AE289" s="152"/>
      <c r="AF289" s="152"/>
      <c r="AG289" s="152"/>
    </row>
    <row r="290" spans="1:33" ht="102" customHeight="1" x14ac:dyDescent="0.2">
      <c r="A290" s="31">
        <v>7431</v>
      </c>
      <c r="B290" s="32">
        <v>35074</v>
      </c>
      <c r="C290" s="33" t="s">
        <v>114</v>
      </c>
      <c r="D290" s="153"/>
      <c r="G290" s="235" t="s">
        <v>233</v>
      </c>
      <c r="H290" s="38" t="s">
        <v>32</v>
      </c>
      <c r="J290" s="38" t="s">
        <v>153</v>
      </c>
      <c r="K290" s="40">
        <v>3</v>
      </c>
      <c r="L290" s="38" t="s">
        <v>1011</v>
      </c>
      <c r="M290" s="38" t="s">
        <v>229</v>
      </c>
      <c r="N290" s="41">
        <v>0</v>
      </c>
      <c r="O290" s="120">
        <v>10031</v>
      </c>
      <c r="R290" s="41">
        <v>690.67</v>
      </c>
      <c r="T290" s="42">
        <f t="shared" si="4"/>
        <v>690.67</v>
      </c>
      <c r="U290" s="38" t="s">
        <v>1012</v>
      </c>
      <c r="AA290" s="187"/>
      <c r="AD290" s="175"/>
      <c r="AE290" s="152"/>
      <c r="AF290" s="152"/>
      <c r="AG290" s="152"/>
    </row>
    <row r="291" spans="1:33" ht="102" customHeight="1" x14ac:dyDescent="0.2">
      <c r="A291" s="31">
        <v>7430</v>
      </c>
      <c r="B291" s="32">
        <v>35074</v>
      </c>
      <c r="C291" s="33" t="s">
        <v>114</v>
      </c>
      <c r="D291" s="153"/>
      <c r="G291" s="235" t="s">
        <v>443</v>
      </c>
      <c r="H291" s="38" t="s">
        <v>32</v>
      </c>
      <c r="J291" s="38" t="s">
        <v>153</v>
      </c>
      <c r="K291" s="40">
        <v>0.2</v>
      </c>
      <c r="L291" s="38" t="s">
        <v>1013</v>
      </c>
      <c r="M291" s="38" t="s">
        <v>229</v>
      </c>
      <c r="N291" s="42"/>
      <c r="O291" s="204"/>
      <c r="P291" s="42"/>
      <c r="Q291" s="42"/>
      <c r="R291" s="42"/>
      <c r="S291" s="42"/>
      <c r="T291" s="42">
        <f t="shared" si="4"/>
        <v>0</v>
      </c>
      <c r="U291" s="38" t="s">
        <v>1014</v>
      </c>
      <c r="W291" s="151"/>
      <c r="X291" s="151"/>
      <c r="Y291" s="182"/>
      <c r="Z291" s="151"/>
      <c r="AA291" s="211"/>
      <c r="AB291" s="182"/>
      <c r="AC291" s="182"/>
      <c r="AD291" s="183"/>
      <c r="AE291" s="152"/>
      <c r="AF291" s="152"/>
      <c r="AG291" s="152"/>
    </row>
    <row r="292" spans="1:33" ht="102" customHeight="1" x14ac:dyDescent="0.2">
      <c r="A292" s="31">
        <v>7429</v>
      </c>
      <c r="B292" s="32">
        <v>35046</v>
      </c>
      <c r="C292" s="33" t="s">
        <v>114</v>
      </c>
      <c r="D292" s="153"/>
      <c r="G292" s="235" t="s">
        <v>370</v>
      </c>
      <c r="H292" s="38" t="s">
        <v>32</v>
      </c>
      <c r="J292" s="38" t="s">
        <v>153</v>
      </c>
      <c r="K292" s="40">
        <v>1.32</v>
      </c>
      <c r="L292" s="38" t="s">
        <v>1015</v>
      </c>
      <c r="M292" s="38" t="s">
        <v>229</v>
      </c>
      <c r="N292" s="42"/>
      <c r="O292" s="204"/>
      <c r="P292" s="42"/>
      <c r="Q292" s="42"/>
      <c r="R292" s="42"/>
      <c r="S292" s="42"/>
      <c r="T292" s="42">
        <f t="shared" si="4"/>
        <v>0</v>
      </c>
      <c r="U292" s="38" t="s">
        <v>1016</v>
      </c>
      <c r="W292" s="151"/>
      <c r="X292" s="151"/>
      <c r="Y292" s="182"/>
      <c r="Z292" s="151"/>
      <c r="AA292" s="211"/>
      <c r="AB292" s="182"/>
      <c r="AC292" s="182"/>
      <c r="AD292" s="183"/>
    </row>
    <row r="293" spans="1:33" ht="102" customHeight="1" x14ac:dyDescent="0.2">
      <c r="A293" s="31">
        <v>7428</v>
      </c>
      <c r="B293" s="32">
        <v>35032</v>
      </c>
      <c r="C293" s="33" t="s">
        <v>114</v>
      </c>
      <c r="D293" s="153"/>
      <c r="E293" s="214"/>
      <c r="F293" s="215"/>
      <c r="G293" s="235" t="s">
        <v>370</v>
      </c>
      <c r="H293" s="38" t="s">
        <v>32</v>
      </c>
      <c r="J293" s="38" t="s">
        <v>153</v>
      </c>
      <c r="K293" s="40">
        <v>1.98</v>
      </c>
      <c r="L293" s="38" t="s">
        <v>1017</v>
      </c>
      <c r="M293" s="38" t="s">
        <v>229</v>
      </c>
      <c r="N293" s="42"/>
      <c r="O293" s="204"/>
      <c r="P293" s="42"/>
      <c r="Q293" s="42"/>
      <c r="R293" s="42"/>
      <c r="S293" s="42"/>
      <c r="T293" s="42">
        <f t="shared" si="4"/>
        <v>0</v>
      </c>
      <c r="U293" s="38" t="s">
        <v>1018</v>
      </c>
      <c r="W293" s="151"/>
      <c r="X293" s="151"/>
      <c r="Y293" s="182"/>
      <c r="Z293" s="151"/>
      <c r="AA293" s="211"/>
      <c r="AB293" s="182"/>
      <c r="AC293" s="182"/>
      <c r="AD293" s="183"/>
      <c r="AE293" s="152"/>
      <c r="AF293" s="152"/>
      <c r="AG293" s="152"/>
    </row>
    <row r="294" spans="1:33" s="152" customFormat="1" ht="102" customHeight="1" x14ac:dyDescent="0.2">
      <c r="A294" s="31">
        <v>7427</v>
      </c>
      <c r="B294" s="32">
        <v>34990</v>
      </c>
      <c r="C294" s="33" t="s">
        <v>114</v>
      </c>
      <c r="D294" s="153"/>
      <c r="E294" s="214" t="s">
        <v>1019</v>
      </c>
      <c r="F294" s="215"/>
      <c r="G294" s="235" t="s">
        <v>675</v>
      </c>
      <c r="H294" s="38" t="s">
        <v>911</v>
      </c>
      <c r="I294" s="39"/>
      <c r="J294" s="38" t="s">
        <v>153</v>
      </c>
      <c r="K294" s="40">
        <v>20.04</v>
      </c>
      <c r="L294" s="38" t="s">
        <v>1020</v>
      </c>
      <c r="M294" s="38" t="s">
        <v>229</v>
      </c>
      <c r="N294" s="42"/>
      <c r="O294" s="204"/>
      <c r="P294" s="42"/>
      <c r="Q294" s="42"/>
      <c r="R294" s="42"/>
      <c r="S294" s="42"/>
      <c r="T294" s="42">
        <f t="shared" si="4"/>
        <v>0</v>
      </c>
      <c r="U294" s="38" t="s">
        <v>1021</v>
      </c>
      <c r="V294" s="43"/>
      <c r="W294" s="151"/>
      <c r="X294" s="151"/>
      <c r="Y294" s="182"/>
      <c r="Z294" s="151"/>
      <c r="AA294" s="211"/>
      <c r="AB294" s="182"/>
      <c r="AC294" s="182"/>
      <c r="AD294" s="183"/>
    </row>
    <row r="295" spans="1:33" ht="102" customHeight="1" x14ac:dyDescent="0.2">
      <c r="A295" s="31">
        <v>7426</v>
      </c>
      <c r="B295" s="32">
        <v>34990</v>
      </c>
      <c r="C295" s="33" t="s">
        <v>114</v>
      </c>
      <c r="D295" s="153"/>
      <c r="E295" s="214" t="s">
        <v>1022</v>
      </c>
      <c r="F295" s="215"/>
      <c r="G295" s="235" t="s">
        <v>675</v>
      </c>
      <c r="H295" s="38" t="s">
        <v>911</v>
      </c>
      <c r="J295" s="38" t="s">
        <v>153</v>
      </c>
      <c r="K295" s="40">
        <v>0.54</v>
      </c>
      <c r="L295" s="38" t="s">
        <v>1023</v>
      </c>
      <c r="M295" s="38" t="s">
        <v>229</v>
      </c>
      <c r="N295" s="42"/>
      <c r="O295" s="204"/>
      <c r="P295" s="42"/>
      <c r="Q295" s="42"/>
      <c r="R295" s="42"/>
      <c r="S295" s="42"/>
      <c r="T295" s="42">
        <f t="shared" si="4"/>
        <v>0</v>
      </c>
      <c r="U295" s="38" t="s">
        <v>1024</v>
      </c>
      <c r="W295" s="151"/>
      <c r="X295" s="151"/>
      <c r="Y295" s="182"/>
      <c r="Z295" s="151"/>
      <c r="AA295" s="211"/>
      <c r="AB295" s="182"/>
      <c r="AC295" s="182"/>
      <c r="AD295" s="183"/>
      <c r="AE295" s="152"/>
      <c r="AF295" s="152"/>
      <c r="AG295" s="152"/>
    </row>
    <row r="296" spans="1:33" ht="102" customHeight="1" x14ac:dyDescent="0.2">
      <c r="A296" s="31">
        <v>7425</v>
      </c>
      <c r="B296" s="32">
        <v>34982</v>
      </c>
      <c r="C296" s="33" t="s">
        <v>114</v>
      </c>
      <c r="D296" s="153"/>
      <c r="G296" s="235" t="s">
        <v>233</v>
      </c>
      <c r="H296" s="38" t="s">
        <v>32</v>
      </c>
      <c r="J296" s="38" t="s">
        <v>153</v>
      </c>
      <c r="K296" s="40">
        <v>8</v>
      </c>
      <c r="L296" s="38" t="s">
        <v>1025</v>
      </c>
      <c r="M296" s="38" t="s">
        <v>229</v>
      </c>
      <c r="N296" s="42"/>
      <c r="O296" s="204"/>
      <c r="P296" s="42"/>
      <c r="Q296" s="42"/>
      <c r="R296" s="42"/>
      <c r="S296" s="42"/>
      <c r="T296" s="42">
        <f t="shared" si="4"/>
        <v>0</v>
      </c>
      <c r="U296" s="38" t="s">
        <v>1026</v>
      </c>
      <c r="W296" s="151"/>
      <c r="X296" s="151"/>
      <c r="Y296" s="182"/>
      <c r="Z296" s="151"/>
      <c r="AA296" s="211"/>
      <c r="AB296" s="182"/>
      <c r="AC296" s="182"/>
      <c r="AD296" s="183"/>
      <c r="AE296" s="152"/>
      <c r="AF296" s="152"/>
      <c r="AG296" s="152"/>
    </row>
    <row r="297" spans="1:33" ht="102" customHeight="1" x14ac:dyDescent="0.2">
      <c r="A297" s="197">
        <v>7424</v>
      </c>
      <c r="B297" s="112"/>
      <c r="C297" s="112" t="s">
        <v>364</v>
      </c>
      <c r="D297" s="206"/>
      <c r="E297" s="115"/>
      <c r="F297" s="200"/>
      <c r="G297" s="237"/>
      <c r="H297" s="117"/>
      <c r="I297" s="111"/>
      <c r="J297" s="117"/>
      <c r="K297" s="202"/>
      <c r="L297" s="117"/>
      <c r="M297" s="117"/>
      <c r="N297" s="41">
        <v>367025</v>
      </c>
      <c r="O297" s="120">
        <v>28465</v>
      </c>
      <c r="T297" s="42">
        <f t="shared" si="4"/>
        <v>0</v>
      </c>
      <c r="U297" s="117"/>
      <c r="V297" s="151"/>
    </row>
    <row r="298" spans="1:33" ht="102" customHeight="1" x14ac:dyDescent="0.2">
      <c r="A298" s="197">
        <v>7423</v>
      </c>
      <c r="B298" s="112"/>
      <c r="C298" s="112" t="s">
        <v>364</v>
      </c>
      <c r="D298" s="206"/>
      <c r="E298" s="115"/>
      <c r="F298" s="200"/>
      <c r="G298" s="237"/>
      <c r="H298" s="117"/>
      <c r="I298" s="111"/>
      <c r="J298" s="117"/>
      <c r="K298" s="202"/>
      <c r="L298" s="117"/>
      <c r="M298" s="117"/>
      <c r="N298" s="41">
        <v>0</v>
      </c>
      <c r="O298" s="120">
        <v>23203</v>
      </c>
      <c r="R298" s="41">
        <v>0</v>
      </c>
      <c r="T298" s="42">
        <f t="shared" si="4"/>
        <v>0</v>
      </c>
      <c r="U298" s="117"/>
      <c r="V298" s="151"/>
    </row>
    <row r="299" spans="1:33" ht="102" customHeight="1" x14ac:dyDescent="0.2">
      <c r="A299" s="31">
        <v>7422</v>
      </c>
      <c r="B299" s="32">
        <v>34906</v>
      </c>
      <c r="C299" s="33" t="s">
        <v>114</v>
      </c>
      <c r="D299" s="153"/>
      <c r="G299" s="235" t="s">
        <v>760</v>
      </c>
      <c r="H299" s="38" t="s">
        <v>32</v>
      </c>
      <c r="J299" s="38" t="s">
        <v>153</v>
      </c>
      <c r="K299" s="40">
        <v>0.16</v>
      </c>
      <c r="L299" s="38" t="s">
        <v>1027</v>
      </c>
      <c r="M299" s="38" t="s">
        <v>229</v>
      </c>
      <c r="N299" s="42"/>
      <c r="O299" s="204"/>
      <c r="P299" s="42"/>
      <c r="Q299" s="42"/>
      <c r="R299" s="42"/>
      <c r="S299" s="42"/>
      <c r="T299" s="42">
        <f t="shared" si="4"/>
        <v>0</v>
      </c>
      <c r="U299" s="38" t="s">
        <v>1028</v>
      </c>
      <c r="W299" s="151"/>
      <c r="X299" s="151"/>
      <c r="Y299" s="182"/>
      <c r="Z299" s="151"/>
      <c r="AA299" s="211"/>
      <c r="AB299" s="182"/>
      <c r="AC299" s="182"/>
      <c r="AD299" s="183"/>
      <c r="AE299" s="152"/>
      <c r="AF299" s="152"/>
      <c r="AG299" s="152"/>
    </row>
    <row r="300" spans="1:33" s="152" customFormat="1" ht="102" customHeight="1" x14ac:dyDescent="0.2">
      <c r="A300" s="31">
        <v>7421</v>
      </c>
      <c r="B300" s="32">
        <v>34899</v>
      </c>
      <c r="C300" s="33" t="s">
        <v>114</v>
      </c>
      <c r="D300" s="153"/>
      <c r="E300" s="35"/>
      <c r="F300" s="36"/>
      <c r="G300" s="235" t="s">
        <v>370</v>
      </c>
      <c r="H300" s="38" t="s">
        <v>32</v>
      </c>
      <c r="I300" s="39"/>
      <c r="J300" s="38" t="s">
        <v>153</v>
      </c>
      <c r="K300" s="40">
        <v>0.49</v>
      </c>
      <c r="L300" s="38" t="s">
        <v>1029</v>
      </c>
      <c r="M300" s="38" t="s">
        <v>229</v>
      </c>
      <c r="N300" s="42"/>
      <c r="O300" s="204"/>
      <c r="P300" s="42"/>
      <c r="Q300" s="42"/>
      <c r="R300" s="42"/>
      <c r="S300" s="42"/>
      <c r="T300" s="42">
        <f t="shared" si="4"/>
        <v>0</v>
      </c>
      <c r="U300" s="38" t="s">
        <v>1030</v>
      </c>
      <c r="V300" s="43"/>
      <c r="W300" s="151"/>
      <c r="X300" s="151"/>
      <c r="Y300" s="182"/>
      <c r="Z300" s="151"/>
      <c r="AA300" s="211"/>
      <c r="AB300" s="182"/>
      <c r="AC300" s="182"/>
      <c r="AD300" s="183"/>
    </row>
    <row r="301" spans="1:33" ht="102" customHeight="1" x14ac:dyDescent="0.2">
      <c r="A301" s="31">
        <v>7420</v>
      </c>
      <c r="B301" s="32">
        <v>34899</v>
      </c>
      <c r="C301" s="33" t="s">
        <v>114</v>
      </c>
      <c r="D301" s="153"/>
      <c r="G301" s="235" t="s">
        <v>370</v>
      </c>
      <c r="H301" s="38" t="s">
        <v>32</v>
      </c>
      <c r="J301" s="38" t="s">
        <v>153</v>
      </c>
      <c r="K301" s="40">
        <v>0.08</v>
      </c>
      <c r="L301" s="38" t="s">
        <v>1031</v>
      </c>
      <c r="M301" s="38" t="s">
        <v>229</v>
      </c>
      <c r="N301" s="42"/>
      <c r="O301" s="204"/>
      <c r="P301" s="42"/>
      <c r="Q301" s="42"/>
      <c r="R301" s="42"/>
      <c r="S301" s="42"/>
      <c r="T301" s="42">
        <f t="shared" si="4"/>
        <v>0</v>
      </c>
      <c r="U301" s="38" t="s">
        <v>1032</v>
      </c>
      <c r="W301" s="151"/>
      <c r="X301" s="151"/>
      <c r="Y301" s="182"/>
      <c r="Z301" s="151"/>
      <c r="AA301" s="211"/>
      <c r="AB301" s="182"/>
      <c r="AC301" s="182"/>
      <c r="AD301" s="183"/>
      <c r="AE301" s="152"/>
      <c r="AF301" s="152"/>
      <c r="AG301" s="152"/>
    </row>
    <row r="302" spans="1:33" ht="102" customHeight="1" x14ac:dyDescent="0.2">
      <c r="A302" s="31">
        <v>7419</v>
      </c>
      <c r="B302" s="32">
        <v>34899</v>
      </c>
      <c r="C302" s="33" t="s">
        <v>114</v>
      </c>
      <c r="D302" s="153"/>
      <c r="E302" s="214"/>
      <c r="F302" s="215"/>
      <c r="G302" s="235" t="s">
        <v>370</v>
      </c>
      <c r="H302" s="38" t="s">
        <v>32</v>
      </c>
      <c r="J302" s="38" t="s">
        <v>153</v>
      </c>
      <c r="K302" s="40">
        <v>0.08</v>
      </c>
      <c r="L302" s="38" t="s">
        <v>1033</v>
      </c>
      <c r="M302" s="38" t="s">
        <v>229</v>
      </c>
      <c r="N302" s="41">
        <v>0</v>
      </c>
      <c r="O302" s="120">
        <v>28256</v>
      </c>
      <c r="R302" s="41">
        <v>1567</v>
      </c>
      <c r="T302" s="42">
        <f t="shared" si="4"/>
        <v>1567</v>
      </c>
      <c r="U302" s="38" t="s">
        <v>1034</v>
      </c>
      <c r="AA302" s="187"/>
      <c r="AD302" s="217"/>
      <c r="AE302" s="152"/>
      <c r="AF302" s="152"/>
      <c r="AG302" s="152"/>
    </row>
    <row r="303" spans="1:33" ht="102" customHeight="1" x14ac:dyDescent="0.2">
      <c r="A303" s="197">
        <v>7418</v>
      </c>
      <c r="B303" s="112"/>
      <c r="C303" s="112" t="s">
        <v>364</v>
      </c>
      <c r="D303" s="206"/>
      <c r="E303" s="220"/>
      <c r="F303" s="221"/>
      <c r="G303" s="237"/>
      <c r="H303" s="117"/>
      <c r="I303" s="111"/>
      <c r="J303" s="117"/>
      <c r="K303" s="202"/>
      <c r="L303" s="117"/>
      <c r="M303" s="117"/>
      <c r="N303" s="41">
        <v>663655</v>
      </c>
      <c r="O303" s="120">
        <v>31672</v>
      </c>
      <c r="R303" s="41">
        <v>1023651</v>
      </c>
      <c r="T303" s="42">
        <f t="shared" si="4"/>
        <v>1023651</v>
      </c>
      <c r="U303" s="117"/>
      <c r="V303" s="151"/>
    </row>
    <row r="304" spans="1:33" ht="102" customHeight="1" x14ac:dyDescent="0.2">
      <c r="A304" s="31">
        <v>7417</v>
      </c>
      <c r="B304" s="32">
        <v>34766</v>
      </c>
      <c r="C304" s="33" t="s">
        <v>114</v>
      </c>
      <c r="D304" s="153"/>
      <c r="E304" s="214"/>
      <c r="F304" s="215"/>
      <c r="G304" s="235" t="s">
        <v>162</v>
      </c>
      <c r="H304" s="38" t="s">
        <v>32</v>
      </c>
      <c r="J304" s="38" t="s">
        <v>153</v>
      </c>
      <c r="K304" s="40">
        <v>0.08</v>
      </c>
      <c r="L304" s="38" t="s">
        <v>1035</v>
      </c>
      <c r="M304" s="38" t="s">
        <v>229</v>
      </c>
      <c r="N304" s="42"/>
      <c r="O304" s="204"/>
      <c r="P304" s="42"/>
      <c r="Q304" s="42"/>
      <c r="R304" s="42"/>
      <c r="S304" s="42"/>
      <c r="T304" s="42">
        <f t="shared" si="4"/>
        <v>0</v>
      </c>
      <c r="U304" s="38" t="s">
        <v>1036</v>
      </c>
      <c r="W304" s="151"/>
      <c r="X304" s="151"/>
      <c r="Y304" s="182"/>
      <c r="Z304" s="151"/>
      <c r="AA304" s="211"/>
      <c r="AB304" s="182"/>
      <c r="AC304" s="182"/>
      <c r="AD304" s="183"/>
    </row>
    <row r="305" spans="1:33" ht="102" customHeight="1" x14ac:dyDescent="0.2">
      <c r="A305" s="31">
        <v>7416</v>
      </c>
      <c r="B305" s="32">
        <v>34669</v>
      </c>
      <c r="C305" s="33" t="s">
        <v>114</v>
      </c>
      <c r="D305" s="153"/>
      <c r="G305" s="235" t="s">
        <v>675</v>
      </c>
      <c r="H305" s="38" t="s">
        <v>32</v>
      </c>
      <c r="J305" s="38" t="s">
        <v>153</v>
      </c>
      <c r="K305" s="40">
        <v>0.08</v>
      </c>
      <c r="L305" s="38" t="s">
        <v>1037</v>
      </c>
      <c r="M305" s="38" t="s">
        <v>229</v>
      </c>
      <c r="N305" s="41">
        <v>0</v>
      </c>
      <c r="O305" s="120">
        <v>31189</v>
      </c>
      <c r="R305" s="41">
        <v>6000</v>
      </c>
      <c r="T305" s="42">
        <f t="shared" si="4"/>
        <v>6000</v>
      </c>
      <c r="U305" s="38" t="s">
        <v>1038</v>
      </c>
      <c r="AD305" s="233"/>
      <c r="AE305" s="152"/>
      <c r="AF305" s="152"/>
      <c r="AG305" s="152"/>
    </row>
    <row r="306" spans="1:33" ht="102" customHeight="1" x14ac:dyDescent="0.2">
      <c r="A306" s="31">
        <v>7415</v>
      </c>
      <c r="B306" s="32">
        <v>34710</v>
      </c>
      <c r="C306" s="33" t="s">
        <v>114</v>
      </c>
      <c r="D306" s="153"/>
      <c r="G306" s="235" t="s">
        <v>602</v>
      </c>
      <c r="H306" s="38" t="s">
        <v>32</v>
      </c>
      <c r="J306" s="38" t="s">
        <v>153</v>
      </c>
      <c r="K306" s="40">
        <v>0.49</v>
      </c>
      <c r="L306" s="38" t="s">
        <v>1039</v>
      </c>
      <c r="M306" s="38" t="s">
        <v>229</v>
      </c>
      <c r="N306" s="42"/>
      <c r="O306" s="204"/>
      <c r="P306" s="42"/>
      <c r="Q306" s="42"/>
      <c r="R306" s="42"/>
      <c r="S306" s="42"/>
      <c r="T306" s="42">
        <f t="shared" si="4"/>
        <v>0</v>
      </c>
      <c r="U306" s="38" t="s">
        <v>1040</v>
      </c>
      <c r="W306" s="151"/>
      <c r="X306" s="151"/>
      <c r="Y306" s="182"/>
      <c r="Z306" s="151"/>
      <c r="AA306" s="211"/>
      <c r="AB306" s="182"/>
      <c r="AC306" s="182"/>
      <c r="AD306" s="183"/>
      <c r="AE306" s="152"/>
      <c r="AF306" s="152"/>
      <c r="AG306" s="152"/>
    </row>
    <row r="307" spans="1:33" ht="102" customHeight="1" x14ac:dyDescent="0.2">
      <c r="A307" s="31">
        <v>7414</v>
      </c>
      <c r="B307" s="32">
        <v>34633</v>
      </c>
      <c r="C307" s="33" t="s">
        <v>114</v>
      </c>
      <c r="D307" s="153"/>
      <c r="E307" s="35" t="s">
        <v>1041</v>
      </c>
      <c r="G307" s="235" t="s">
        <v>760</v>
      </c>
      <c r="H307" s="38" t="s">
        <v>324</v>
      </c>
      <c r="J307" s="38" t="s">
        <v>1042</v>
      </c>
      <c r="K307" s="40">
        <v>0.47</v>
      </c>
      <c r="L307" s="127" t="s">
        <v>1043</v>
      </c>
      <c r="M307" s="38" t="s">
        <v>229</v>
      </c>
      <c r="N307" s="41">
        <v>0</v>
      </c>
      <c r="O307" s="120">
        <v>31986</v>
      </c>
      <c r="R307" s="41">
        <v>12500</v>
      </c>
      <c r="T307" s="42">
        <f t="shared" si="4"/>
        <v>12500</v>
      </c>
      <c r="U307" s="38" t="s">
        <v>1044</v>
      </c>
      <c r="AD307" s="217"/>
    </row>
    <row r="308" spans="1:33" ht="102" customHeight="1" x14ac:dyDescent="0.2">
      <c r="A308" s="31">
        <v>7413</v>
      </c>
      <c r="B308" s="32">
        <v>34086</v>
      </c>
      <c r="C308" s="33" t="s">
        <v>114</v>
      </c>
      <c r="D308" s="153"/>
      <c r="G308" s="235" t="s">
        <v>233</v>
      </c>
      <c r="H308" s="38" t="s">
        <v>32</v>
      </c>
      <c r="J308" s="38" t="s">
        <v>153</v>
      </c>
      <c r="K308" s="40">
        <v>0.73</v>
      </c>
      <c r="L308" s="38" t="s">
        <v>1045</v>
      </c>
      <c r="M308" s="38" t="s">
        <v>229</v>
      </c>
      <c r="N308" s="42"/>
      <c r="O308" s="204"/>
      <c r="P308" s="42"/>
      <c r="Q308" s="42"/>
      <c r="R308" s="42"/>
      <c r="S308" s="42"/>
      <c r="T308" s="42">
        <f t="shared" si="4"/>
        <v>0</v>
      </c>
      <c r="U308" s="38" t="s">
        <v>1046</v>
      </c>
      <c r="W308" s="151"/>
      <c r="X308" s="151"/>
      <c r="Y308" s="182"/>
      <c r="Z308" s="151"/>
      <c r="AA308" s="182"/>
      <c r="AB308" s="182"/>
      <c r="AC308" s="182"/>
      <c r="AD308" s="183"/>
    </row>
    <row r="309" spans="1:33" ht="102" customHeight="1" x14ac:dyDescent="0.2">
      <c r="A309" s="197">
        <v>7412</v>
      </c>
      <c r="B309" s="112"/>
      <c r="C309" s="112" t="s">
        <v>364</v>
      </c>
      <c r="D309" s="206"/>
      <c r="E309" s="115"/>
      <c r="F309" s="200"/>
      <c r="G309" s="237"/>
      <c r="H309" s="117"/>
      <c r="I309" s="111"/>
      <c r="J309" s="117"/>
      <c r="K309" s="202"/>
      <c r="L309" s="117"/>
      <c r="M309" s="117"/>
      <c r="N309" s="41">
        <v>83125</v>
      </c>
      <c r="O309" s="120">
        <v>31672</v>
      </c>
      <c r="R309" s="41">
        <v>100000</v>
      </c>
      <c r="T309" s="42">
        <f t="shared" si="4"/>
        <v>100000</v>
      </c>
      <c r="U309" s="117"/>
      <c r="V309" s="151"/>
    </row>
    <row r="310" spans="1:33" ht="102" customHeight="1" x14ac:dyDescent="0.2">
      <c r="A310" s="31">
        <v>7411</v>
      </c>
      <c r="B310" s="32">
        <v>34577</v>
      </c>
      <c r="C310" s="33" t="s">
        <v>114</v>
      </c>
      <c r="D310" s="153"/>
      <c r="G310" s="235" t="s">
        <v>370</v>
      </c>
      <c r="H310" s="38" t="s">
        <v>32</v>
      </c>
      <c r="J310" s="38" t="s">
        <v>153</v>
      </c>
      <c r="K310" s="40">
        <v>0.08</v>
      </c>
      <c r="L310" s="38" t="s">
        <v>1047</v>
      </c>
      <c r="M310" s="38" t="s">
        <v>229</v>
      </c>
      <c r="N310" s="41">
        <v>0</v>
      </c>
      <c r="O310" s="120">
        <v>31574</v>
      </c>
      <c r="R310" s="41">
        <v>2200</v>
      </c>
      <c r="T310" s="42">
        <f t="shared" si="4"/>
        <v>2200</v>
      </c>
      <c r="U310" s="38" t="s">
        <v>1048</v>
      </c>
      <c r="AD310" s="217"/>
      <c r="AE310" s="152"/>
      <c r="AF310" s="152"/>
      <c r="AG310" s="152"/>
    </row>
    <row r="311" spans="1:33" ht="102" customHeight="1" x14ac:dyDescent="0.2">
      <c r="A311" s="31">
        <v>7410</v>
      </c>
      <c r="B311" s="32">
        <v>34578</v>
      </c>
      <c r="C311" s="33" t="s">
        <v>114</v>
      </c>
      <c r="D311" s="153"/>
      <c r="G311" s="235" t="s">
        <v>602</v>
      </c>
      <c r="H311" s="38" t="s">
        <v>32</v>
      </c>
      <c r="J311" s="38" t="s">
        <v>153</v>
      </c>
      <c r="K311" s="40">
        <v>1.24</v>
      </c>
      <c r="L311" s="38" t="s">
        <v>1049</v>
      </c>
      <c r="M311" s="38" t="s">
        <v>229</v>
      </c>
      <c r="N311" s="41">
        <v>0</v>
      </c>
      <c r="O311" s="120">
        <v>31574</v>
      </c>
      <c r="R311" s="41">
        <v>1000</v>
      </c>
      <c r="T311" s="42">
        <f t="shared" si="4"/>
        <v>1000</v>
      </c>
      <c r="U311" s="38" t="s">
        <v>1050</v>
      </c>
      <c r="AD311" s="217"/>
    </row>
    <row r="312" spans="1:33" ht="102" customHeight="1" x14ac:dyDescent="0.2">
      <c r="A312" s="31">
        <v>7409</v>
      </c>
      <c r="B312" s="32">
        <v>34584</v>
      </c>
      <c r="C312" s="33" t="s">
        <v>114</v>
      </c>
      <c r="D312" s="153"/>
      <c r="G312" s="235" t="s">
        <v>923</v>
      </c>
      <c r="H312" s="38" t="s">
        <v>32</v>
      </c>
      <c r="J312" s="38" t="s">
        <v>153</v>
      </c>
      <c r="K312" s="40">
        <v>10</v>
      </c>
      <c r="L312" s="38" t="s">
        <v>1051</v>
      </c>
      <c r="M312" s="38" t="s">
        <v>229</v>
      </c>
      <c r="N312" s="42"/>
      <c r="O312" s="204"/>
      <c r="P312" s="42"/>
      <c r="Q312" s="42"/>
      <c r="R312" s="42"/>
      <c r="S312" s="42"/>
      <c r="T312" s="42">
        <f t="shared" si="4"/>
        <v>0</v>
      </c>
      <c r="U312" s="38" t="s">
        <v>1052</v>
      </c>
      <c r="W312" s="151"/>
      <c r="X312" s="151"/>
      <c r="Y312" s="182"/>
      <c r="Z312" s="151"/>
      <c r="AA312" s="182"/>
      <c r="AB312" s="182"/>
      <c r="AC312" s="182"/>
      <c r="AD312" s="183"/>
    </row>
    <row r="313" spans="1:33" ht="102" customHeight="1" x14ac:dyDescent="0.2">
      <c r="A313" s="197">
        <v>7408</v>
      </c>
      <c r="B313" s="112"/>
      <c r="C313" s="112" t="s">
        <v>364</v>
      </c>
      <c r="D313" s="206"/>
      <c r="E313" s="115"/>
      <c r="F313" s="200"/>
      <c r="G313" s="237"/>
      <c r="H313" s="117"/>
      <c r="I313" s="111"/>
      <c r="J313" s="117"/>
      <c r="K313" s="202"/>
      <c r="L313" s="117"/>
      <c r="M313" s="117"/>
      <c r="N313" s="41">
        <v>16166</v>
      </c>
      <c r="O313" s="120">
        <v>11708</v>
      </c>
      <c r="R313" s="41">
        <v>204178.4</v>
      </c>
      <c r="T313" s="42">
        <f t="shared" si="4"/>
        <v>204178.4</v>
      </c>
      <c r="U313" s="117"/>
      <c r="V313" s="151"/>
    </row>
    <row r="314" spans="1:33" ht="102" customHeight="1" x14ac:dyDescent="0.2">
      <c r="A314" s="197">
        <v>7407</v>
      </c>
      <c r="B314" s="112"/>
      <c r="C314" s="112" t="s">
        <v>364</v>
      </c>
      <c r="D314" s="206"/>
      <c r="E314" s="115"/>
      <c r="F314" s="200"/>
      <c r="G314" s="237"/>
      <c r="H314" s="117"/>
      <c r="I314" s="111"/>
      <c r="J314" s="117"/>
      <c r="K314" s="202"/>
      <c r="L314" s="117"/>
      <c r="M314" s="117"/>
      <c r="N314" s="41">
        <v>0</v>
      </c>
      <c r="O314" s="120">
        <v>17771</v>
      </c>
      <c r="T314" s="42">
        <f t="shared" si="4"/>
        <v>0</v>
      </c>
      <c r="U314" s="117"/>
      <c r="V314" s="151"/>
    </row>
    <row r="315" spans="1:33" s="152" customFormat="1" ht="102" customHeight="1" x14ac:dyDescent="0.2">
      <c r="A315" s="31">
        <v>7406</v>
      </c>
      <c r="B315" s="32">
        <v>34479</v>
      </c>
      <c r="C315" s="33" t="s">
        <v>114</v>
      </c>
      <c r="D315" s="153"/>
      <c r="E315" s="35"/>
      <c r="F315" s="36"/>
      <c r="G315" s="235" t="s">
        <v>87</v>
      </c>
      <c r="H315" s="38" t="s">
        <v>32</v>
      </c>
      <c r="I315" s="39"/>
      <c r="J315" s="38" t="s">
        <v>153</v>
      </c>
      <c r="K315" s="40">
        <v>0.66</v>
      </c>
      <c r="L315" s="38" t="s">
        <v>1053</v>
      </c>
      <c r="M315" s="38" t="s">
        <v>229</v>
      </c>
      <c r="N315" s="42"/>
      <c r="O315" s="204"/>
      <c r="P315" s="42"/>
      <c r="Q315" s="42"/>
      <c r="R315" s="42"/>
      <c r="S315" s="42"/>
      <c r="T315" s="42">
        <f t="shared" si="4"/>
        <v>0</v>
      </c>
      <c r="U315" s="38" t="s">
        <v>1054</v>
      </c>
      <c r="V315" s="43"/>
      <c r="W315" s="151"/>
      <c r="X315" s="151"/>
      <c r="Y315" s="182"/>
      <c r="Z315" s="151"/>
      <c r="AA315" s="182"/>
      <c r="AB315" s="182"/>
      <c r="AC315" s="182"/>
      <c r="AD315" s="183"/>
      <c r="AE315" s="46"/>
      <c r="AF315" s="46"/>
      <c r="AG315" s="46"/>
    </row>
    <row r="316" spans="1:33" s="152" customFormat="1" ht="102" customHeight="1" x14ac:dyDescent="0.2">
      <c r="A316" s="31">
        <v>7405</v>
      </c>
      <c r="B316" s="32">
        <v>34479</v>
      </c>
      <c r="C316" s="33" t="s">
        <v>114</v>
      </c>
      <c r="D316" s="153"/>
      <c r="E316" s="214"/>
      <c r="F316" s="215"/>
      <c r="G316" s="235" t="s">
        <v>87</v>
      </c>
      <c r="H316" s="38" t="s">
        <v>32</v>
      </c>
      <c r="I316" s="39"/>
      <c r="J316" s="38" t="s">
        <v>153</v>
      </c>
      <c r="K316" s="40">
        <v>0.33</v>
      </c>
      <c r="L316" s="38" t="s">
        <v>1055</v>
      </c>
      <c r="M316" s="38" t="s">
        <v>1056</v>
      </c>
      <c r="N316" s="42"/>
      <c r="O316" s="204"/>
      <c r="P316" s="42"/>
      <c r="Q316" s="42"/>
      <c r="R316" s="42"/>
      <c r="S316" s="42"/>
      <c r="T316" s="42">
        <f t="shared" si="4"/>
        <v>0</v>
      </c>
      <c r="U316" s="38" t="s">
        <v>1057</v>
      </c>
      <c r="V316" s="43"/>
      <c r="W316" s="151"/>
      <c r="X316" s="151"/>
      <c r="Y316" s="182"/>
      <c r="Z316" s="151"/>
      <c r="AA316" s="182"/>
      <c r="AB316" s="182"/>
      <c r="AC316" s="182"/>
      <c r="AD316" s="183"/>
      <c r="AE316" s="46"/>
      <c r="AF316" s="46"/>
      <c r="AG316" s="46"/>
    </row>
    <row r="317" spans="1:33" ht="102" customHeight="1" x14ac:dyDescent="0.2">
      <c r="A317" s="31">
        <v>7404</v>
      </c>
      <c r="B317" s="32">
        <v>34472</v>
      </c>
      <c r="C317" s="33" t="s">
        <v>114</v>
      </c>
      <c r="D317" s="153"/>
      <c r="G317" s="235" t="s">
        <v>760</v>
      </c>
      <c r="H317" s="38" t="s">
        <v>32</v>
      </c>
      <c r="J317" s="38" t="s">
        <v>153</v>
      </c>
      <c r="K317" s="40">
        <v>0.38</v>
      </c>
      <c r="L317" s="38" t="s">
        <v>1058</v>
      </c>
      <c r="M317" s="38" t="s">
        <v>229</v>
      </c>
      <c r="N317" s="42"/>
      <c r="O317" s="204"/>
      <c r="P317" s="42"/>
      <c r="Q317" s="42"/>
      <c r="R317" s="42"/>
      <c r="S317" s="42"/>
      <c r="T317" s="42">
        <f t="shared" si="4"/>
        <v>0</v>
      </c>
      <c r="U317" s="38" t="s">
        <v>1059</v>
      </c>
      <c r="W317" s="151"/>
      <c r="X317" s="151"/>
      <c r="Y317" s="182"/>
      <c r="Z317" s="151"/>
      <c r="AA317" s="182"/>
      <c r="AB317" s="182"/>
      <c r="AC317" s="182"/>
      <c r="AD317" s="183"/>
      <c r="AE317" s="152"/>
      <c r="AF317" s="152"/>
      <c r="AG317" s="152"/>
    </row>
    <row r="318" spans="1:33" ht="102" customHeight="1" x14ac:dyDescent="0.2">
      <c r="A318" s="31">
        <v>7403</v>
      </c>
      <c r="B318" s="32">
        <v>34220</v>
      </c>
      <c r="C318" s="33" t="s">
        <v>114</v>
      </c>
      <c r="D318" s="153"/>
      <c r="G318" s="235" t="s">
        <v>370</v>
      </c>
      <c r="H318" s="38" t="s">
        <v>32</v>
      </c>
      <c r="J318" s="38" t="s">
        <v>153</v>
      </c>
      <c r="K318" s="40">
        <v>0.33</v>
      </c>
      <c r="L318" s="38" t="s">
        <v>1060</v>
      </c>
      <c r="M318" s="38" t="s">
        <v>229</v>
      </c>
      <c r="N318" s="41">
        <v>0</v>
      </c>
      <c r="O318" s="120">
        <v>31945</v>
      </c>
      <c r="R318" s="41">
        <v>66025</v>
      </c>
      <c r="T318" s="42">
        <f t="shared" si="4"/>
        <v>66025</v>
      </c>
      <c r="U318" s="38" t="s">
        <v>1061</v>
      </c>
      <c r="AD318" s="217"/>
      <c r="AE318" s="152"/>
      <c r="AF318" s="152"/>
      <c r="AG318" s="152"/>
    </row>
    <row r="319" spans="1:33" ht="102" customHeight="1" x14ac:dyDescent="0.2">
      <c r="A319" s="31">
        <v>7402</v>
      </c>
      <c r="B319" s="32">
        <v>34213</v>
      </c>
      <c r="C319" s="33" t="s">
        <v>114</v>
      </c>
      <c r="D319" s="153"/>
      <c r="G319" s="235" t="s">
        <v>443</v>
      </c>
      <c r="H319" s="38" t="s">
        <v>32</v>
      </c>
      <c r="J319" s="38" t="s">
        <v>153</v>
      </c>
      <c r="K319" s="40">
        <v>0.08</v>
      </c>
      <c r="L319" s="38" t="s">
        <v>1062</v>
      </c>
      <c r="M319" s="38" t="s">
        <v>229</v>
      </c>
      <c r="N319" s="42"/>
      <c r="O319" s="204"/>
      <c r="P319" s="42"/>
      <c r="Q319" s="42"/>
      <c r="R319" s="42"/>
      <c r="S319" s="42"/>
      <c r="T319" s="42">
        <f t="shared" si="4"/>
        <v>0</v>
      </c>
      <c r="U319" s="38" t="s">
        <v>1063</v>
      </c>
      <c r="W319" s="151"/>
      <c r="X319" s="151"/>
      <c r="Y319" s="182"/>
      <c r="Z319" s="151"/>
      <c r="AA319" s="182"/>
      <c r="AB319" s="182"/>
      <c r="AC319" s="182"/>
      <c r="AD319" s="183"/>
    </row>
    <row r="320" spans="1:33" ht="102" customHeight="1" x14ac:dyDescent="0.2">
      <c r="A320" s="31">
        <v>7401</v>
      </c>
      <c r="B320" s="32">
        <v>34129</v>
      </c>
      <c r="C320" s="33" t="s">
        <v>114</v>
      </c>
      <c r="D320" s="153"/>
      <c r="G320" s="235" t="s">
        <v>443</v>
      </c>
      <c r="H320" s="38" t="s">
        <v>32</v>
      </c>
      <c r="J320" s="38" t="s">
        <v>153</v>
      </c>
      <c r="K320" s="40">
        <v>0.04</v>
      </c>
      <c r="L320" s="38" t="s">
        <v>1064</v>
      </c>
      <c r="M320" s="38" t="s">
        <v>229</v>
      </c>
      <c r="N320" s="41">
        <v>0</v>
      </c>
      <c r="O320" s="120">
        <v>31203</v>
      </c>
      <c r="R320" s="41">
        <v>2225</v>
      </c>
      <c r="T320" s="42">
        <f t="shared" si="4"/>
        <v>2225</v>
      </c>
      <c r="U320" s="38" t="s">
        <v>1065</v>
      </c>
      <c r="AD320" s="217"/>
      <c r="AE320" s="152"/>
      <c r="AF320" s="152"/>
      <c r="AG320" s="152"/>
    </row>
    <row r="321" spans="1:33" s="152" customFormat="1" ht="102" customHeight="1" x14ac:dyDescent="0.2">
      <c r="A321" s="197">
        <v>7400</v>
      </c>
      <c r="B321" s="112"/>
      <c r="C321" s="112" t="s">
        <v>364</v>
      </c>
      <c r="D321" s="206"/>
      <c r="E321" s="115"/>
      <c r="F321" s="200"/>
      <c r="G321" s="237"/>
      <c r="H321" s="117"/>
      <c r="I321" s="111"/>
      <c r="J321" s="117"/>
      <c r="K321" s="202"/>
      <c r="L321" s="117"/>
      <c r="M321" s="117"/>
      <c r="N321" s="41">
        <v>2851</v>
      </c>
      <c r="O321" s="120">
        <v>6022</v>
      </c>
      <c r="P321" s="41"/>
      <c r="Q321" s="41"/>
      <c r="R321" s="41">
        <v>970000</v>
      </c>
      <c r="S321" s="41"/>
      <c r="T321" s="42">
        <f t="shared" si="4"/>
        <v>970000</v>
      </c>
      <c r="U321" s="117"/>
      <c r="V321" s="151"/>
      <c r="W321" s="43"/>
      <c r="X321" s="43"/>
      <c r="Y321" s="44"/>
      <c r="Z321" s="43"/>
      <c r="AA321" s="44"/>
      <c r="AB321" s="44"/>
      <c r="AC321" s="44"/>
      <c r="AD321" s="45"/>
      <c r="AE321" s="46"/>
      <c r="AF321" s="46"/>
      <c r="AG321" s="46"/>
    </row>
    <row r="322" spans="1:33" ht="102" customHeight="1" x14ac:dyDescent="0.2">
      <c r="A322" s="31">
        <v>7399</v>
      </c>
      <c r="B322" s="32">
        <v>34052</v>
      </c>
      <c r="C322" s="33" t="s">
        <v>114</v>
      </c>
      <c r="D322" s="153"/>
      <c r="E322" s="214" t="s">
        <v>1066</v>
      </c>
      <c r="F322" s="215"/>
      <c r="G322" s="235" t="s">
        <v>454</v>
      </c>
      <c r="H322" s="38" t="s">
        <v>324</v>
      </c>
      <c r="J322" s="127" t="s">
        <v>1067</v>
      </c>
      <c r="K322" s="40">
        <v>0.46</v>
      </c>
      <c r="L322" s="38" t="s">
        <v>1068</v>
      </c>
      <c r="M322" s="38" t="s">
        <v>229</v>
      </c>
      <c r="N322" s="42"/>
      <c r="O322" s="204"/>
      <c r="P322" s="42"/>
      <c r="Q322" s="42"/>
      <c r="R322" s="42"/>
      <c r="S322" s="42"/>
      <c r="T322" s="42">
        <f t="shared" si="4"/>
        <v>0</v>
      </c>
      <c r="U322" s="38" t="s">
        <v>1069</v>
      </c>
      <c r="W322" s="151"/>
      <c r="X322" s="151"/>
      <c r="Y322" s="182"/>
      <c r="Z322" s="151"/>
      <c r="AA322" s="182"/>
      <c r="AB322" s="182"/>
      <c r="AC322" s="182"/>
      <c r="AD322" s="183"/>
    </row>
    <row r="323" spans="1:33" ht="102" customHeight="1" x14ac:dyDescent="0.2">
      <c r="A323" s="31">
        <v>7398</v>
      </c>
      <c r="B323" s="32">
        <v>34031</v>
      </c>
      <c r="C323" s="33" t="s">
        <v>114</v>
      </c>
      <c r="D323" s="153"/>
      <c r="G323" s="235" t="s">
        <v>341</v>
      </c>
      <c r="H323" s="38" t="s">
        <v>32</v>
      </c>
      <c r="J323" s="38" t="s">
        <v>153</v>
      </c>
      <c r="K323" s="40">
        <v>8</v>
      </c>
      <c r="L323" s="38" t="s">
        <v>1070</v>
      </c>
      <c r="M323" s="38" t="s">
        <v>229</v>
      </c>
      <c r="N323" s="42"/>
      <c r="O323" s="204"/>
      <c r="P323" s="42"/>
      <c r="Q323" s="42"/>
      <c r="R323" s="42"/>
      <c r="S323" s="42"/>
      <c r="T323" s="42">
        <f t="shared" si="4"/>
        <v>0</v>
      </c>
      <c r="U323" s="38" t="s">
        <v>1071</v>
      </c>
      <c r="W323" s="151"/>
      <c r="X323" s="151"/>
      <c r="Y323" s="182"/>
      <c r="Z323" s="151"/>
      <c r="AA323" s="182"/>
      <c r="AB323" s="182"/>
      <c r="AC323" s="182"/>
      <c r="AD323" s="183"/>
      <c r="AE323" s="152"/>
      <c r="AF323" s="152"/>
      <c r="AG323" s="152"/>
    </row>
    <row r="324" spans="1:33" ht="102" customHeight="1" x14ac:dyDescent="0.2">
      <c r="A324" s="31">
        <v>7397</v>
      </c>
      <c r="B324" s="32">
        <v>34029</v>
      </c>
      <c r="C324" s="33" t="s">
        <v>114</v>
      </c>
      <c r="D324" s="243" t="str">
        <f>HYPERLINK("https://www.legis.la.gov/legis/ViewDocument.aspx?d=856787","Act 127 of 2013 authorizes sale")</f>
        <v>Act 127 of 2013 authorizes sale</v>
      </c>
      <c r="E324" s="214" t="s">
        <v>1072</v>
      </c>
      <c r="F324" s="215"/>
      <c r="G324" s="235" t="s">
        <v>454</v>
      </c>
      <c r="H324" s="38" t="s">
        <v>324</v>
      </c>
      <c r="J324" s="38" t="s">
        <v>153</v>
      </c>
      <c r="K324" s="40">
        <v>0.59</v>
      </c>
      <c r="L324" s="127" t="s">
        <v>1073</v>
      </c>
      <c r="M324" s="38" t="s">
        <v>1074</v>
      </c>
      <c r="N324" s="41">
        <v>0</v>
      </c>
      <c r="O324" s="120">
        <v>32021</v>
      </c>
      <c r="R324" s="41">
        <v>6952.93</v>
      </c>
      <c r="T324" s="42">
        <f t="shared" si="4"/>
        <v>6952.93</v>
      </c>
      <c r="U324" s="38" t="s">
        <v>1075</v>
      </c>
      <c r="AD324" s="217"/>
    </row>
    <row r="325" spans="1:33" ht="102" customHeight="1" x14ac:dyDescent="0.2">
      <c r="A325" s="31">
        <v>7396</v>
      </c>
      <c r="B325" s="32">
        <v>33990</v>
      </c>
      <c r="C325" s="33" t="s">
        <v>114</v>
      </c>
      <c r="D325" s="153"/>
      <c r="E325" s="35" t="s">
        <v>1076</v>
      </c>
      <c r="G325" s="235" t="s">
        <v>245</v>
      </c>
      <c r="H325" s="38" t="s">
        <v>324</v>
      </c>
      <c r="J325" s="38" t="s">
        <v>589</v>
      </c>
      <c r="K325" s="40">
        <v>0.12</v>
      </c>
      <c r="L325" s="127" t="s">
        <v>1077</v>
      </c>
      <c r="M325" s="127" t="s">
        <v>1074</v>
      </c>
      <c r="N325" s="41">
        <v>0</v>
      </c>
      <c r="O325" s="120">
        <v>31553</v>
      </c>
      <c r="R325" s="41">
        <v>4500</v>
      </c>
      <c r="T325" s="42">
        <f t="shared" si="4"/>
        <v>4500</v>
      </c>
      <c r="U325" s="127" t="s">
        <v>1078</v>
      </c>
      <c r="AD325" s="217"/>
      <c r="AE325" s="152"/>
      <c r="AF325" s="152"/>
      <c r="AG325" s="152"/>
    </row>
    <row r="326" spans="1:33" ht="102" customHeight="1" x14ac:dyDescent="0.2">
      <c r="A326" s="197">
        <v>7395</v>
      </c>
      <c r="B326" s="112"/>
      <c r="C326" s="112" t="s">
        <v>364</v>
      </c>
      <c r="D326" s="206"/>
      <c r="E326" s="115"/>
      <c r="F326" s="200"/>
      <c r="G326" s="237"/>
      <c r="H326" s="117"/>
      <c r="I326" s="111"/>
      <c r="J326" s="117"/>
      <c r="K326" s="202"/>
      <c r="L326" s="118"/>
      <c r="M326" s="118"/>
      <c r="N326" s="41">
        <v>800000</v>
      </c>
      <c r="O326" s="120">
        <v>33225</v>
      </c>
      <c r="R326" s="41">
        <v>961210.74</v>
      </c>
      <c r="T326" s="42">
        <f t="shared" si="4"/>
        <v>961210.74</v>
      </c>
      <c r="U326" s="118"/>
      <c r="V326" s="151"/>
    </row>
    <row r="327" spans="1:33" s="152" customFormat="1" ht="102" customHeight="1" x14ac:dyDescent="0.2">
      <c r="A327" s="197">
        <v>7394</v>
      </c>
      <c r="B327" s="112"/>
      <c r="C327" s="112" t="s">
        <v>364</v>
      </c>
      <c r="D327" s="206"/>
      <c r="E327" s="115"/>
      <c r="F327" s="200"/>
      <c r="G327" s="237"/>
      <c r="H327" s="117"/>
      <c r="I327" s="111"/>
      <c r="J327" s="117"/>
      <c r="K327" s="202"/>
      <c r="L327" s="118"/>
      <c r="M327" s="118"/>
      <c r="N327" s="41">
        <v>30000</v>
      </c>
      <c r="O327" s="120">
        <v>25406</v>
      </c>
      <c r="P327" s="41"/>
      <c r="Q327" s="41"/>
      <c r="R327" s="41">
        <v>221000</v>
      </c>
      <c r="S327" s="41"/>
      <c r="T327" s="42">
        <f t="shared" si="4"/>
        <v>221000</v>
      </c>
      <c r="U327" s="118"/>
      <c r="V327" s="151"/>
      <c r="W327" s="43"/>
      <c r="X327" s="43"/>
      <c r="Y327" s="44"/>
      <c r="Z327" s="43"/>
      <c r="AA327" s="44"/>
      <c r="AB327" s="44"/>
      <c r="AC327" s="44"/>
      <c r="AD327" s="45"/>
      <c r="AE327" s="46"/>
      <c r="AF327" s="46"/>
      <c r="AG327" s="46"/>
    </row>
    <row r="328" spans="1:33" ht="102" customHeight="1" x14ac:dyDescent="0.2">
      <c r="A328" s="31">
        <v>7393</v>
      </c>
      <c r="B328" s="32">
        <v>33940</v>
      </c>
      <c r="C328" s="33" t="s">
        <v>114</v>
      </c>
      <c r="D328" s="153"/>
      <c r="E328" s="214" t="s">
        <v>1079</v>
      </c>
      <c r="F328" s="215"/>
      <c r="G328" s="235" t="s">
        <v>407</v>
      </c>
      <c r="H328" s="38" t="s">
        <v>255</v>
      </c>
      <c r="J328" s="38" t="s">
        <v>1080</v>
      </c>
      <c r="K328" s="40">
        <v>0.23</v>
      </c>
      <c r="L328" s="38" t="s">
        <v>1081</v>
      </c>
      <c r="M328" s="38" t="s">
        <v>229</v>
      </c>
      <c r="N328" s="42"/>
      <c r="O328" s="204"/>
      <c r="P328" s="42"/>
      <c r="Q328" s="42"/>
      <c r="R328" s="42"/>
      <c r="S328" s="42"/>
      <c r="T328" s="42">
        <f t="shared" si="4"/>
        <v>0</v>
      </c>
      <c r="U328" s="38" t="s">
        <v>1082</v>
      </c>
      <c r="W328" s="151"/>
      <c r="X328" s="151"/>
      <c r="Y328" s="182"/>
      <c r="Z328" s="151"/>
      <c r="AA328" s="182"/>
      <c r="AB328" s="182"/>
      <c r="AC328" s="182"/>
      <c r="AD328" s="183"/>
    </row>
    <row r="329" spans="1:33" s="152" customFormat="1" ht="102" customHeight="1" x14ac:dyDescent="0.2">
      <c r="A329" s="197">
        <v>7392</v>
      </c>
      <c r="B329" s="112"/>
      <c r="C329" s="112" t="s">
        <v>364</v>
      </c>
      <c r="D329" s="206"/>
      <c r="E329" s="220"/>
      <c r="F329" s="221"/>
      <c r="G329" s="237"/>
      <c r="H329" s="117"/>
      <c r="I329" s="111"/>
      <c r="J329" s="117"/>
      <c r="K329" s="202"/>
      <c r="L329" s="117"/>
      <c r="M329" s="117"/>
      <c r="N329" s="41">
        <v>9543</v>
      </c>
      <c r="O329" s="120">
        <v>25897</v>
      </c>
      <c r="P329" s="41"/>
      <c r="Q329" s="41"/>
      <c r="R329" s="41">
        <v>50750</v>
      </c>
      <c r="S329" s="41"/>
      <c r="T329" s="42">
        <f t="shared" si="4"/>
        <v>50750</v>
      </c>
      <c r="U329" s="117"/>
      <c r="V329" s="151"/>
      <c r="W329" s="43"/>
      <c r="X329" s="43"/>
      <c r="Y329" s="44"/>
      <c r="Z329" s="43"/>
      <c r="AA329" s="44"/>
      <c r="AB329" s="44"/>
      <c r="AC329" s="44"/>
      <c r="AD329" s="45"/>
      <c r="AE329" s="46"/>
      <c r="AF329" s="46"/>
      <c r="AG329" s="46"/>
    </row>
    <row r="330" spans="1:33" ht="102" customHeight="1" x14ac:dyDescent="0.2">
      <c r="A330" s="31">
        <v>7391</v>
      </c>
      <c r="B330" s="32">
        <v>33856</v>
      </c>
      <c r="C330" s="33" t="s">
        <v>114</v>
      </c>
      <c r="D330" s="153"/>
      <c r="G330" s="235" t="s">
        <v>233</v>
      </c>
      <c r="H330" s="38" t="s">
        <v>32</v>
      </c>
      <c r="J330" s="38" t="s">
        <v>153</v>
      </c>
      <c r="K330" s="40">
        <v>5</v>
      </c>
      <c r="L330" s="38" t="s">
        <v>1083</v>
      </c>
      <c r="M330" s="38" t="s">
        <v>229</v>
      </c>
      <c r="N330" s="41">
        <v>0</v>
      </c>
      <c r="O330" s="120">
        <v>33394</v>
      </c>
      <c r="R330" s="41">
        <v>825</v>
      </c>
      <c r="T330" s="42">
        <f t="shared" si="4"/>
        <v>825</v>
      </c>
      <c r="U330" s="38" t="s">
        <v>1084</v>
      </c>
      <c r="AD330" s="217"/>
    </row>
    <row r="331" spans="1:33" s="152" customFormat="1" ht="102" customHeight="1" x14ac:dyDescent="0.2">
      <c r="A331" s="197">
        <v>7390</v>
      </c>
      <c r="B331" s="112"/>
      <c r="C331" s="112" t="s">
        <v>364</v>
      </c>
      <c r="D331" s="206"/>
      <c r="E331" s="115"/>
      <c r="F331" s="200"/>
      <c r="G331" s="237"/>
      <c r="H331" s="117"/>
      <c r="I331" s="111"/>
      <c r="J331" s="117"/>
      <c r="K331" s="202"/>
      <c r="L331" s="117"/>
      <c r="M331" s="117"/>
      <c r="N331" s="41">
        <v>307</v>
      </c>
      <c r="O331" s="120">
        <v>20304</v>
      </c>
      <c r="P331" s="41"/>
      <c r="Q331" s="41"/>
      <c r="R331" s="41">
        <v>450000</v>
      </c>
      <c r="S331" s="41"/>
      <c r="T331" s="42">
        <f t="shared" si="4"/>
        <v>450000</v>
      </c>
      <c r="U331" s="117"/>
      <c r="V331" s="151"/>
      <c r="W331" s="43"/>
      <c r="X331" s="43"/>
      <c r="Y331" s="44"/>
      <c r="Z331" s="43"/>
      <c r="AA331" s="44"/>
      <c r="AB331" s="44"/>
      <c r="AC331" s="44"/>
      <c r="AD331" s="45"/>
      <c r="AE331" s="46"/>
      <c r="AF331" s="46"/>
      <c r="AG331" s="46"/>
    </row>
    <row r="332" spans="1:33" s="152" customFormat="1" ht="102" customHeight="1" x14ac:dyDescent="0.2">
      <c r="A332" s="31">
        <v>7389</v>
      </c>
      <c r="B332" s="32">
        <v>33793</v>
      </c>
      <c r="C332" s="33" t="s">
        <v>114</v>
      </c>
      <c r="D332" s="153"/>
      <c r="E332" s="35"/>
      <c r="F332" s="36"/>
      <c r="G332" s="235" t="s">
        <v>370</v>
      </c>
      <c r="H332" s="38" t="s">
        <v>32</v>
      </c>
      <c r="I332" s="39"/>
      <c r="J332" s="38" t="s">
        <v>153</v>
      </c>
      <c r="K332" s="40">
        <v>4.16</v>
      </c>
      <c r="L332" s="38" t="s">
        <v>1085</v>
      </c>
      <c r="M332" s="244" t="s">
        <v>229</v>
      </c>
      <c r="N332" s="41">
        <v>0</v>
      </c>
      <c r="O332" s="120">
        <v>31203</v>
      </c>
      <c r="P332" s="41"/>
      <c r="Q332" s="41"/>
      <c r="R332" s="41">
        <v>27500</v>
      </c>
      <c r="S332" s="41"/>
      <c r="T332" s="42">
        <f t="shared" si="4"/>
        <v>27500</v>
      </c>
      <c r="U332" s="38" t="s">
        <v>1086</v>
      </c>
      <c r="V332" s="43"/>
      <c r="W332" s="43"/>
      <c r="X332" s="43"/>
      <c r="Y332" s="44"/>
      <c r="Z332" s="43"/>
      <c r="AA332" s="44"/>
      <c r="AB332" s="44"/>
      <c r="AC332" s="44"/>
      <c r="AD332" s="217"/>
      <c r="AE332" s="46"/>
      <c r="AF332" s="46"/>
      <c r="AG332" s="46"/>
    </row>
    <row r="333" spans="1:33" s="152" customFormat="1" ht="102" customHeight="1" x14ac:dyDescent="0.2">
      <c r="A333" s="31">
        <v>7388</v>
      </c>
      <c r="B333" s="32">
        <v>33800</v>
      </c>
      <c r="C333" s="33" t="s">
        <v>114</v>
      </c>
      <c r="D333" s="153"/>
      <c r="E333" s="214" t="s">
        <v>1087</v>
      </c>
      <c r="F333" s="215"/>
      <c r="G333" s="235" t="s">
        <v>245</v>
      </c>
      <c r="H333" s="38" t="s">
        <v>324</v>
      </c>
      <c r="I333" s="39"/>
      <c r="J333" s="38" t="s">
        <v>1088</v>
      </c>
      <c r="K333" s="40">
        <v>0.2</v>
      </c>
      <c r="L333" s="38" t="s">
        <v>1089</v>
      </c>
      <c r="M333" s="244" t="s">
        <v>1090</v>
      </c>
      <c r="N333" s="41">
        <v>0</v>
      </c>
      <c r="O333" s="120">
        <v>31203</v>
      </c>
      <c r="P333" s="41"/>
      <c r="Q333" s="41"/>
      <c r="R333" s="41">
        <v>2025</v>
      </c>
      <c r="S333" s="41"/>
      <c r="T333" s="42">
        <f t="shared" si="4"/>
        <v>2025</v>
      </c>
      <c r="U333" s="38" t="s">
        <v>1091</v>
      </c>
      <c r="V333" s="43"/>
      <c r="W333" s="43"/>
      <c r="X333" s="43"/>
      <c r="Y333" s="44"/>
      <c r="Z333" s="43"/>
      <c r="AA333" s="44"/>
      <c r="AB333" s="44"/>
      <c r="AC333" s="44"/>
      <c r="AD333" s="217"/>
    </row>
    <row r="334" spans="1:33" ht="102" customHeight="1" x14ac:dyDescent="0.2">
      <c r="A334" s="197">
        <v>7387</v>
      </c>
      <c r="B334" s="112"/>
      <c r="C334" s="112" t="s">
        <v>364</v>
      </c>
      <c r="D334" s="206"/>
      <c r="E334" s="220"/>
      <c r="F334" s="221"/>
      <c r="G334" s="237"/>
      <c r="H334" s="117"/>
      <c r="I334" s="111"/>
      <c r="J334" s="117"/>
      <c r="K334" s="202"/>
      <c r="L334" s="117"/>
      <c r="M334" s="245"/>
      <c r="N334" s="41">
        <v>344</v>
      </c>
      <c r="O334" s="120">
        <v>13911</v>
      </c>
      <c r="R334" s="41">
        <v>175000</v>
      </c>
      <c r="T334" s="42">
        <f t="shared" ref="T334:T397" si="5">R334-S334</f>
        <v>175000</v>
      </c>
      <c r="U334" s="117"/>
      <c r="V334" s="151"/>
    </row>
    <row r="335" spans="1:33" ht="102" customHeight="1" x14ac:dyDescent="0.2">
      <c r="A335" s="197">
        <v>7386</v>
      </c>
      <c r="B335" s="112"/>
      <c r="C335" s="112" t="s">
        <v>364</v>
      </c>
      <c r="D335" s="206"/>
      <c r="E335" s="220"/>
      <c r="F335" s="221"/>
      <c r="G335" s="237"/>
      <c r="H335" s="117"/>
      <c r="I335" s="111"/>
      <c r="J335" s="117"/>
      <c r="K335" s="202"/>
      <c r="L335" s="117"/>
      <c r="M335" s="245"/>
      <c r="N335" s="41">
        <v>419</v>
      </c>
      <c r="O335" s="120">
        <v>17505</v>
      </c>
      <c r="R335" s="41">
        <v>1601</v>
      </c>
      <c r="T335" s="42">
        <f t="shared" si="5"/>
        <v>1601</v>
      </c>
      <c r="U335" s="117"/>
      <c r="V335" s="151"/>
    </row>
    <row r="336" spans="1:33" ht="102" customHeight="1" x14ac:dyDescent="0.2">
      <c r="A336" s="197">
        <v>7385</v>
      </c>
      <c r="B336" s="112"/>
      <c r="C336" s="112" t="s">
        <v>364</v>
      </c>
      <c r="D336" s="206"/>
      <c r="E336" s="220"/>
      <c r="F336" s="221"/>
      <c r="G336" s="237"/>
      <c r="H336" s="117"/>
      <c r="I336" s="111"/>
      <c r="J336" s="117"/>
      <c r="K336" s="202"/>
      <c r="L336" s="117"/>
      <c r="M336" s="245"/>
      <c r="N336" s="41">
        <v>734</v>
      </c>
      <c r="O336" s="120">
        <v>20638</v>
      </c>
      <c r="R336" s="41">
        <v>34190</v>
      </c>
      <c r="T336" s="42">
        <f t="shared" si="5"/>
        <v>34190</v>
      </c>
      <c r="U336" s="117"/>
      <c r="V336" s="151"/>
    </row>
    <row r="337" spans="1:33" ht="102" customHeight="1" x14ac:dyDescent="0.2">
      <c r="A337" s="197">
        <v>7384</v>
      </c>
      <c r="B337" s="112"/>
      <c r="C337" s="112" t="s">
        <v>364</v>
      </c>
      <c r="D337" s="206"/>
      <c r="E337" s="220"/>
      <c r="F337" s="221"/>
      <c r="G337" s="237"/>
      <c r="H337" s="117"/>
      <c r="I337" s="111"/>
      <c r="J337" s="117"/>
      <c r="K337" s="202"/>
      <c r="L337" s="117"/>
      <c r="M337" s="245"/>
      <c r="N337" s="41">
        <v>4500</v>
      </c>
      <c r="O337" s="120">
        <v>22605</v>
      </c>
      <c r="R337" s="41">
        <v>102050</v>
      </c>
      <c r="T337" s="42">
        <f t="shared" si="5"/>
        <v>102050</v>
      </c>
      <c r="U337" s="117"/>
      <c r="V337" s="151"/>
    </row>
    <row r="338" spans="1:33" ht="102" customHeight="1" x14ac:dyDescent="0.2">
      <c r="A338" s="197">
        <v>7383</v>
      </c>
      <c r="B338" s="112"/>
      <c r="C338" s="112" t="s">
        <v>364</v>
      </c>
      <c r="D338" s="206"/>
      <c r="E338" s="220"/>
      <c r="F338" s="221"/>
      <c r="G338" s="237"/>
      <c r="H338" s="117"/>
      <c r="I338" s="111"/>
      <c r="J338" s="117"/>
      <c r="K338" s="202"/>
      <c r="L338" s="117"/>
      <c r="M338" s="245"/>
      <c r="N338" s="41">
        <v>157806</v>
      </c>
      <c r="O338" s="120">
        <v>36084</v>
      </c>
      <c r="R338" s="41">
        <v>50000</v>
      </c>
      <c r="T338" s="42">
        <f t="shared" si="5"/>
        <v>50000</v>
      </c>
      <c r="U338" s="117"/>
      <c r="V338" s="151"/>
    </row>
    <row r="339" spans="1:33" s="152" customFormat="1" ht="102" customHeight="1" x14ac:dyDescent="0.2">
      <c r="A339" s="31">
        <v>7382</v>
      </c>
      <c r="B339" s="32">
        <v>33653</v>
      </c>
      <c r="C339" s="33" t="s">
        <v>114</v>
      </c>
      <c r="D339" s="153"/>
      <c r="E339" s="214"/>
      <c r="F339" s="215"/>
      <c r="G339" s="235" t="s">
        <v>233</v>
      </c>
      <c r="H339" s="38" t="s">
        <v>32</v>
      </c>
      <c r="I339" s="39"/>
      <c r="J339" s="38" t="s">
        <v>153</v>
      </c>
      <c r="K339" s="40">
        <v>2</v>
      </c>
      <c r="L339" s="38" t="s">
        <v>1092</v>
      </c>
      <c r="M339" s="38" t="s">
        <v>229</v>
      </c>
      <c r="N339" s="42"/>
      <c r="O339" s="204"/>
      <c r="P339" s="42"/>
      <c r="Q339" s="42"/>
      <c r="R339" s="42"/>
      <c r="S339" s="42"/>
      <c r="T339" s="42">
        <f t="shared" si="5"/>
        <v>0</v>
      </c>
      <c r="U339" s="38" t="s">
        <v>1084</v>
      </c>
      <c r="V339" s="43"/>
      <c r="W339" s="151"/>
      <c r="X339" s="151"/>
      <c r="Y339" s="182"/>
      <c r="Z339" s="151"/>
      <c r="AA339" s="182"/>
      <c r="AB339" s="182"/>
      <c r="AC339" s="182"/>
      <c r="AD339" s="183"/>
    </row>
    <row r="340" spans="1:33" ht="102" customHeight="1" x14ac:dyDescent="0.2">
      <c r="A340" s="31">
        <v>7381</v>
      </c>
      <c r="B340" s="32">
        <v>33674</v>
      </c>
      <c r="C340" s="33" t="s">
        <v>114</v>
      </c>
      <c r="D340" s="153"/>
      <c r="G340" s="235" t="s">
        <v>760</v>
      </c>
      <c r="H340" s="38" t="s">
        <v>32</v>
      </c>
      <c r="J340" s="38" t="s">
        <v>153</v>
      </c>
      <c r="K340" s="40">
        <v>0.05</v>
      </c>
      <c r="L340" s="38" t="s">
        <v>1093</v>
      </c>
      <c r="M340" s="244" t="s">
        <v>229</v>
      </c>
      <c r="N340" s="41">
        <v>0</v>
      </c>
      <c r="O340" s="120">
        <v>31931</v>
      </c>
      <c r="R340" s="41">
        <v>20000</v>
      </c>
      <c r="T340" s="42">
        <f t="shared" si="5"/>
        <v>20000</v>
      </c>
      <c r="U340" s="38" t="s">
        <v>1094</v>
      </c>
      <c r="AD340" s="217"/>
    </row>
    <row r="341" spans="1:33" s="152" customFormat="1" ht="102" customHeight="1" x14ac:dyDescent="0.2">
      <c r="A341" s="31">
        <v>7380</v>
      </c>
      <c r="B341" s="32">
        <v>33639</v>
      </c>
      <c r="C341" s="33" t="s">
        <v>114</v>
      </c>
      <c r="D341" s="153"/>
      <c r="E341" s="35"/>
      <c r="F341" s="36"/>
      <c r="G341" s="235" t="s">
        <v>370</v>
      </c>
      <c r="H341" s="38" t="s">
        <v>32</v>
      </c>
      <c r="I341" s="39"/>
      <c r="J341" s="38" t="s">
        <v>153</v>
      </c>
      <c r="K341" s="40">
        <v>0.16</v>
      </c>
      <c r="L341" s="38" t="s">
        <v>1095</v>
      </c>
      <c r="M341" s="244" t="s">
        <v>229</v>
      </c>
      <c r="N341" s="42"/>
      <c r="O341" s="204"/>
      <c r="P341" s="42"/>
      <c r="Q341" s="42"/>
      <c r="R341" s="42"/>
      <c r="S341" s="42"/>
      <c r="T341" s="42">
        <f t="shared" si="5"/>
        <v>0</v>
      </c>
      <c r="U341" s="38" t="s">
        <v>1096</v>
      </c>
      <c r="V341" s="43"/>
      <c r="W341" s="151"/>
      <c r="X341" s="151"/>
      <c r="Y341" s="182"/>
      <c r="Z341" s="151"/>
      <c r="AA341" s="182"/>
      <c r="AB341" s="182"/>
      <c r="AC341" s="182"/>
      <c r="AD341" s="183"/>
    </row>
    <row r="342" spans="1:33" ht="102" customHeight="1" x14ac:dyDescent="0.2">
      <c r="A342" s="31">
        <v>7379</v>
      </c>
      <c r="B342" s="32">
        <v>33639</v>
      </c>
      <c r="C342" s="33" t="s">
        <v>114</v>
      </c>
      <c r="D342" s="153"/>
      <c r="G342" s="235" t="s">
        <v>370</v>
      </c>
      <c r="H342" s="38" t="s">
        <v>32</v>
      </c>
      <c r="J342" s="38" t="s">
        <v>153</v>
      </c>
      <c r="K342" s="40">
        <v>0.08</v>
      </c>
      <c r="L342" s="38" t="s">
        <v>1097</v>
      </c>
      <c r="M342" s="244" t="s">
        <v>229</v>
      </c>
      <c r="O342" s="120"/>
      <c r="R342" s="41">
        <v>5000</v>
      </c>
      <c r="T342" s="42">
        <f t="shared" si="5"/>
        <v>5000</v>
      </c>
      <c r="U342" s="38" t="s">
        <v>1098</v>
      </c>
      <c r="AD342" s="217"/>
    </row>
    <row r="343" spans="1:33" ht="102" customHeight="1" x14ac:dyDescent="0.2">
      <c r="A343" s="197">
        <v>7378</v>
      </c>
      <c r="B343" s="112"/>
      <c r="C343" s="112" t="s">
        <v>364</v>
      </c>
      <c r="D343" s="206"/>
      <c r="E343" s="115"/>
      <c r="F343" s="200"/>
      <c r="G343" s="237"/>
      <c r="H343" s="117"/>
      <c r="I343" s="111"/>
      <c r="J343" s="117"/>
      <c r="K343" s="202"/>
      <c r="L343" s="117"/>
      <c r="M343" s="245"/>
      <c r="N343" s="41">
        <v>100</v>
      </c>
      <c r="O343" s="120">
        <v>15475</v>
      </c>
      <c r="R343" s="41">
        <v>5200</v>
      </c>
      <c r="T343" s="42">
        <f t="shared" si="5"/>
        <v>5200</v>
      </c>
      <c r="U343" s="117"/>
      <c r="V343" s="151"/>
    </row>
    <row r="344" spans="1:33" s="152" customFormat="1" ht="102" customHeight="1" x14ac:dyDescent="0.2">
      <c r="A344" s="31">
        <v>7377</v>
      </c>
      <c r="B344" s="32">
        <v>33555</v>
      </c>
      <c r="C344" s="33" t="s">
        <v>114</v>
      </c>
      <c r="D344" s="153"/>
      <c r="E344" s="214" t="s">
        <v>1099</v>
      </c>
      <c r="F344" s="215"/>
      <c r="G344" s="235" t="s">
        <v>407</v>
      </c>
      <c r="H344" s="38" t="s">
        <v>452</v>
      </c>
      <c r="I344" s="39"/>
      <c r="J344" s="38" t="s">
        <v>153</v>
      </c>
      <c r="K344" s="40">
        <v>54</v>
      </c>
      <c r="L344" s="127" t="s">
        <v>1100</v>
      </c>
      <c r="M344" s="38" t="s">
        <v>229</v>
      </c>
      <c r="N344" s="41">
        <v>0</v>
      </c>
      <c r="O344" s="120">
        <v>10766</v>
      </c>
      <c r="P344" s="41"/>
      <c r="Q344" s="41"/>
      <c r="R344" s="41">
        <v>1800</v>
      </c>
      <c r="S344" s="41"/>
      <c r="T344" s="42">
        <f t="shared" si="5"/>
        <v>1800</v>
      </c>
      <c r="U344" s="38" t="s">
        <v>1101</v>
      </c>
      <c r="V344" s="43"/>
      <c r="W344" s="43"/>
      <c r="X344" s="43"/>
      <c r="Y344" s="44"/>
      <c r="Z344" s="43"/>
      <c r="AA344" s="44"/>
      <c r="AB344" s="44"/>
      <c r="AC344" s="44"/>
      <c r="AD344" s="217"/>
    </row>
    <row r="345" spans="1:33" s="152" customFormat="1" ht="102" customHeight="1" x14ac:dyDescent="0.2">
      <c r="A345" s="197">
        <v>7376</v>
      </c>
      <c r="B345" s="112"/>
      <c r="C345" s="112" t="s">
        <v>364</v>
      </c>
      <c r="D345" s="206"/>
      <c r="E345" s="220"/>
      <c r="F345" s="221"/>
      <c r="G345" s="237"/>
      <c r="H345" s="117"/>
      <c r="I345" s="111"/>
      <c r="J345" s="117"/>
      <c r="K345" s="202"/>
      <c r="L345" s="118"/>
      <c r="M345" s="117"/>
      <c r="N345" s="41">
        <v>50</v>
      </c>
      <c r="O345" s="120">
        <v>11015</v>
      </c>
      <c r="P345" s="41"/>
      <c r="Q345" s="41"/>
      <c r="R345" s="41">
        <v>1439</v>
      </c>
      <c r="S345" s="41"/>
      <c r="T345" s="42">
        <f t="shared" si="5"/>
        <v>1439</v>
      </c>
      <c r="U345" s="117"/>
      <c r="V345" s="151"/>
      <c r="W345" s="43"/>
      <c r="X345" s="43"/>
      <c r="Y345" s="44"/>
      <c r="Z345" s="43"/>
      <c r="AA345" s="44"/>
      <c r="AB345" s="44"/>
      <c r="AC345" s="44"/>
      <c r="AD345" s="45"/>
      <c r="AE345" s="46"/>
      <c r="AF345" s="46"/>
      <c r="AG345" s="46"/>
    </row>
    <row r="346" spans="1:33" ht="102" customHeight="1" x14ac:dyDescent="0.2">
      <c r="A346" s="197">
        <v>7375</v>
      </c>
      <c r="B346" s="112"/>
      <c r="C346" s="112" t="s">
        <v>364</v>
      </c>
      <c r="D346" s="206"/>
      <c r="E346" s="220"/>
      <c r="F346" s="221"/>
      <c r="G346" s="237"/>
      <c r="H346" s="117"/>
      <c r="I346" s="111"/>
      <c r="J346" s="117"/>
      <c r="K346" s="202"/>
      <c r="L346" s="118"/>
      <c r="M346" s="117"/>
      <c r="N346" s="41">
        <f>948+1627</f>
        <v>2575</v>
      </c>
      <c r="O346" s="120">
        <v>24989</v>
      </c>
      <c r="R346" s="41">
        <v>3862</v>
      </c>
      <c r="T346" s="42">
        <f t="shared" si="5"/>
        <v>3862</v>
      </c>
      <c r="U346" s="117"/>
      <c r="V346" s="151"/>
    </row>
    <row r="347" spans="1:33" s="152" customFormat="1" ht="102" customHeight="1" x14ac:dyDescent="0.2">
      <c r="A347" s="197">
        <v>7374</v>
      </c>
      <c r="B347" s="112"/>
      <c r="C347" s="112" t="s">
        <v>364</v>
      </c>
      <c r="D347" s="206"/>
      <c r="E347" s="220"/>
      <c r="F347" s="221"/>
      <c r="G347" s="237"/>
      <c r="H347" s="117"/>
      <c r="I347" s="111"/>
      <c r="J347" s="117"/>
      <c r="K347" s="202"/>
      <c r="L347" s="118"/>
      <c r="M347" s="117"/>
      <c r="N347" s="41">
        <v>0</v>
      </c>
      <c r="O347" s="120">
        <v>36875</v>
      </c>
      <c r="P347" s="41"/>
      <c r="Q347" s="41"/>
      <c r="R347" s="41">
        <v>1600</v>
      </c>
      <c r="S347" s="41"/>
      <c r="T347" s="42">
        <f t="shared" si="5"/>
        <v>1600</v>
      </c>
      <c r="U347" s="117"/>
      <c r="V347" s="151"/>
      <c r="W347" s="43"/>
      <c r="X347" s="43"/>
      <c r="Y347" s="44"/>
      <c r="Z347" s="43"/>
      <c r="AA347" s="44"/>
      <c r="AB347" s="44"/>
      <c r="AC347" s="44"/>
      <c r="AD347" s="45"/>
      <c r="AE347" s="46"/>
      <c r="AF347" s="46"/>
      <c r="AG347" s="46"/>
    </row>
    <row r="348" spans="1:33" ht="102" customHeight="1" x14ac:dyDescent="0.2">
      <c r="A348" s="197">
        <v>7373</v>
      </c>
      <c r="B348" s="112"/>
      <c r="C348" s="112" t="s">
        <v>364</v>
      </c>
      <c r="D348" s="206"/>
      <c r="E348" s="220"/>
      <c r="F348" s="221"/>
      <c r="G348" s="237"/>
      <c r="H348" s="117"/>
      <c r="I348" s="111"/>
      <c r="J348" s="117"/>
      <c r="K348" s="202"/>
      <c r="L348" s="118"/>
      <c r="M348" s="117"/>
      <c r="N348" s="41">
        <v>10</v>
      </c>
      <c r="O348" s="120">
        <v>36888</v>
      </c>
      <c r="R348" s="41">
        <v>400000</v>
      </c>
      <c r="T348" s="42">
        <f t="shared" si="5"/>
        <v>400000</v>
      </c>
      <c r="U348" s="117"/>
      <c r="V348" s="151"/>
    </row>
    <row r="349" spans="1:33" s="152" customFormat="1" ht="102" customHeight="1" x14ac:dyDescent="0.2">
      <c r="A349" s="197">
        <v>7372</v>
      </c>
      <c r="B349" s="112"/>
      <c r="C349" s="112" t="s">
        <v>364</v>
      </c>
      <c r="D349" s="206"/>
      <c r="E349" s="220"/>
      <c r="F349" s="221"/>
      <c r="G349" s="237"/>
      <c r="H349" s="117"/>
      <c r="I349" s="111"/>
      <c r="J349" s="117"/>
      <c r="K349" s="202"/>
      <c r="L349" s="118"/>
      <c r="M349" s="117"/>
      <c r="N349" s="41">
        <v>4000</v>
      </c>
      <c r="O349" s="120">
        <v>21172</v>
      </c>
      <c r="P349" s="41"/>
      <c r="Q349" s="41"/>
      <c r="R349" s="41">
        <v>300000</v>
      </c>
      <c r="S349" s="41"/>
      <c r="T349" s="42">
        <f t="shared" si="5"/>
        <v>300000</v>
      </c>
      <c r="U349" s="117"/>
      <c r="V349" s="151"/>
      <c r="W349" s="43"/>
      <c r="X349" s="43"/>
      <c r="Y349" s="44"/>
      <c r="Z349" s="43"/>
      <c r="AA349" s="44"/>
      <c r="AB349" s="44"/>
      <c r="AC349" s="44"/>
      <c r="AD349" s="45"/>
      <c r="AE349" s="46"/>
      <c r="AF349" s="46"/>
      <c r="AG349" s="46"/>
    </row>
    <row r="350" spans="1:33" s="152" customFormat="1" ht="102" customHeight="1" x14ac:dyDescent="0.2">
      <c r="A350" s="31">
        <v>7371</v>
      </c>
      <c r="B350" s="32">
        <v>33542</v>
      </c>
      <c r="C350" s="33" t="s">
        <v>114</v>
      </c>
      <c r="D350" s="153"/>
      <c r="E350" s="35"/>
      <c r="F350" s="36"/>
      <c r="G350" s="235" t="s">
        <v>1102</v>
      </c>
      <c r="H350" s="38" t="s">
        <v>32</v>
      </c>
      <c r="I350" s="39"/>
      <c r="J350" s="38" t="s">
        <v>153</v>
      </c>
      <c r="K350" s="40">
        <v>0.08</v>
      </c>
      <c r="L350" s="38" t="s">
        <v>1103</v>
      </c>
      <c r="M350" s="244" t="s">
        <v>229</v>
      </c>
      <c r="N350" s="42"/>
      <c r="O350" s="204"/>
      <c r="P350" s="42"/>
      <c r="Q350" s="42"/>
      <c r="R350" s="42"/>
      <c r="S350" s="42"/>
      <c r="T350" s="42">
        <f t="shared" si="5"/>
        <v>0</v>
      </c>
      <c r="U350" s="38" t="s">
        <v>1104</v>
      </c>
      <c r="V350" s="43"/>
      <c r="W350" s="151"/>
      <c r="X350" s="151"/>
      <c r="Y350" s="182"/>
      <c r="Z350" s="151"/>
      <c r="AA350" s="182"/>
      <c r="AB350" s="182"/>
      <c r="AC350" s="182"/>
      <c r="AD350" s="183"/>
      <c r="AE350" s="46"/>
      <c r="AF350" s="46"/>
      <c r="AG350" s="46"/>
    </row>
    <row r="351" spans="1:33" ht="102" customHeight="1" x14ac:dyDescent="0.2">
      <c r="A351" s="197">
        <v>7370</v>
      </c>
      <c r="B351" s="112"/>
      <c r="C351" s="112" t="s">
        <v>364</v>
      </c>
      <c r="D351" s="206"/>
      <c r="E351" s="115"/>
      <c r="F351" s="200"/>
      <c r="G351" s="237"/>
      <c r="H351" s="117"/>
      <c r="I351" s="111"/>
      <c r="J351" s="117"/>
      <c r="K351" s="202"/>
      <c r="L351" s="117"/>
      <c r="M351" s="245"/>
      <c r="N351" s="41">
        <v>12910</v>
      </c>
      <c r="O351" s="120">
        <v>34037</v>
      </c>
      <c r="R351" s="41">
        <v>21927</v>
      </c>
      <c r="T351" s="42">
        <f t="shared" si="5"/>
        <v>21927</v>
      </c>
      <c r="U351" s="117"/>
      <c r="V351" s="151"/>
    </row>
    <row r="352" spans="1:33" s="152" customFormat="1" ht="102" customHeight="1" x14ac:dyDescent="0.2">
      <c r="A352" s="197">
        <v>7369</v>
      </c>
      <c r="B352" s="112"/>
      <c r="C352" s="112" t="s">
        <v>364</v>
      </c>
      <c r="D352" s="206"/>
      <c r="E352" s="115"/>
      <c r="F352" s="200"/>
      <c r="G352" s="237"/>
      <c r="H352" s="117"/>
      <c r="I352" s="111"/>
      <c r="J352" s="117"/>
      <c r="K352" s="202"/>
      <c r="L352" s="117"/>
      <c r="M352" s="245"/>
      <c r="N352" s="41">
        <v>684368</v>
      </c>
      <c r="O352" s="120">
        <v>30224</v>
      </c>
      <c r="P352" s="41"/>
      <c r="Q352" s="41"/>
      <c r="R352" s="41">
        <v>395000</v>
      </c>
      <c r="S352" s="41"/>
      <c r="T352" s="42">
        <f t="shared" si="5"/>
        <v>395000</v>
      </c>
      <c r="U352" s="117"/>
      <c r="V352" s="151"/>
      <c r="W352" s="43"/>
      <c r="X352" s="43"/>
      <c r="Y352" s="44"/>
      <c r="Z352" s="43"/>
      <c r="AA352" s="44"/>
      <c r="AB352" s="44"/>
      <c r="AC352" s="44"/>
      <c r="AD352" s="45"/>
      <c r="AE352" s="46"/>
      <c r="AF352" s="46"/>
      <c r="AG352" s="46"/>
    </row>
    <row r="353" spans="1:33" s="152" customFormat="1" ht="102" customHeight="1" x14ac:dyDescent="0.2">
      <c r="A353" s="197">
        <v>7368</v>
      </c>
      <c r="B353" s="112"/>
      <c r="C353" s="112" t="s">
        <v>364</v>
      </c>
      <c r="D353" s="206"/>
      <c r="E353" s="115"/>
      <c r="F353" s="200"/>
      <c r="G353" s="237"/>
      <c r="H353" s="117"/>
      <c r="I353" s="111"/>
      <c r="J353" s="117"/>
      <c r="K353" s="202"/>
      <c r="L353" s="117"/>
      <c r="M353" s="245"/>
      <c r="N353" s="41">
        <v>1</v>
      </c>
      <c r="O353" s="120">
        <v>34607</v>
      </c>
      <c r="P353" s="41"/>
      <c r="Q353" s="41"/>
      <c r="R353" s="41">
        <v>1</v>
      </c>
      <c r="S353" s="41"/>
      <c r="T353" s="42">
        <f t="shared" si="5"/>
        <v>1</v>
      </c>
      <c r="U353" s="117"/>
      <c r="V353" s="151"/>
      <c r="W353" s="43"/>
      <c r="X353" s="43"/>
      <c r="Y353" s="44"/>
      <c r="Z353" s="43"/>
      <c r="AA353" s="44"/>
      <c r="AB353" s="44"/>
      <c r="AC353" s="44"/>
      <c r="AD353" s="45"/>
      <c r="AE353" s="46"/>
      <c r="AF353" s="46"/>
      <c r="AG353" s="46"/>
    </row>
    <row r="354" spans="1:33" s="152" customFormat="1" ht="102" customHeight="1" x14ac:dyDescent="0.2">
      <c r="A354" s="197">
        <v>7367</v>
      </c>
      <c r="B354" s="112"/>
      <c r="C354" s="112" t="s">
        <v>364</v>
      </c>
      <c r="D354" s="206"/>
      <c r="E354" s="115"/>
      <c r="F354" s="200"/>
      <c r="G354" s="237"/>
      <c r="H354" s="117"/>
      <c r="I354" s="111"/>
      <c r="J354" s="117"/>
      <c r="K354" s="202"/>
      <c r="L354" s="117"/>
      <c r="M354" s="245"/>
      <c r="N354" s="41">
        <v>1424</v>
      </c>
      <c r="O354" s="120">
        <v>22263</v>
      </c>
      <c r="P354" s="41"/>
      <c r="Q354" s="41"/>
      <c r="R354" s="41">
        <v>148650</v>
      </c>
      <c r="S354" s="41"/>
      <c r="T354" s="42">
        <f t="shared" si="5"/>
        <v>148650</v>
      </c>
      <c r="U354" s="117"/>
      <c r="V354" s="151"/>
      <c r="W354" s="43"/>
      <c r="X354" s="43"/>
      <c r="Y354" s="44"/>
      <c r="Z354" s="43"/>
      <c r="AA354" s="44"/>
      <c r="AB354" s="44"/>
      <c r="AC354" s="44"/>
      <c r="AD354" s="45"/>
      <c r="AE354" s="46"/>
      <c r="AF354" s="46"/>
      <c r="AG354" s="46"/>
    </row>
    <row r="355" spans="1:33" s="152" customFormat="1" ht="102" customHeight="1" x14ac:dyDescent="0.2">
      <c r="A355" s="197">
        <v>7366</v>
      </c>
      <c r="B355" s="112"/>
      <c r="C355" s="112" t="s">
        <v>364</v>
      </c>
      <c r="D355" s="206"/>
      <c r="E355" s="115"/>
      <c r="F355" s="200"/>
      <c r="G355" s="237"/>
      <c r="H355" s="117"/>
      <c r="I355" s="111"/>
      <c r="J355" s="117"/>
      <c r="K355" s="202"/>
      <c r="L355" s="117"/>
      <c r="M355" s="245"/>
      <c r="N355" s="41">
        <v>125000</v>
      </c>
      <c r="O355" s="120">
        <v>31211</v>
      </c>
      <c r="P355" s="41"/>
      <c r="Q355" s="41"/>
      <c r="R355" s="41">
        <v>117164</v>
      </c>
      <c r="S355" s="41"/>
      <c r="T355" s="42">
        <f t="shared" si="5"/>
        <v>117164</v>
      </c>
      <c r="U355" s="117"/>
      <c r="V355" s="151"/>
      <c r="W355" s="43"/>
      <c r="X355" s="43"/>
      <c r="Y355" s="44"/>
      <c r="Z355" s="43"/>
      <c r="AA355" s="44"/>
      <c r="AB355" s="44"/>
      <c r="AC355" s="44"/>
      <c r="AD355" s="45"/>
      <c r="AE355" s="46"/>
      <c r="AF355" s="46"/>
      <c r="AG355" s="46"/>
    </row>
    <row r="356" spans="1:33" s="152" customFormat="1" ht="102" customHeight="1" x14ac:dyDescent="0.2">
      <c r="A356" s="197">
        <v>7365</v>
      </c>
      <c r="B356" s="112"/>
      <c r="C356" s="112" t="s">
        <v>364</v>
      </c>
      <c r="D356" s="206"/>
      <c r="E356" s="115"/>
      <c r="F356" s="200"/>
      <c r="G356" s="237"/>
      <c r="H356" s="117"/>
      <c r="I356" s="111"/>
      <c r="J356" s="117"/>
      <c r="K356" s="202"/>
      <c r="L356" s="117"/>
      <c r="M356" s="245"/>
      <c r="N356" s="41">
        <v>1</v>
      </c>
      <c r="O356" s="120">
        <v>34607</v>
      </c>
      <c r="P356" s="41"/>
      <c r="Q356" s="41"/>
      <c r="R356" s="41">
        <v>1</v>
      </c>
      <c r="S356" s="41"/>
      <c r="T356" s="42">
        <f t="shared" si="5"/>
        <v>1</v>
      </c>
      <c r="U356" s="117"/>
      <c r="V356" s="151"/>
      <c r="W356" s="43"/>
      <c r="X356" s="43"/>
      <c r="Y356" s="44"/>
      <c r="Z356" s="43"/>
      <c r="AA356" s="44"/>
      <c r="AB356" s="44"/>
      <c r="AC356" s="44"/>
      <c r="AD356" s="45"/>
      <c r="AE356" s="46"/>
      <c r="AF356" s="46"/>
      <c r="AG356" s="46"/>
    </row>
    <row r="357" spans="1:33" ht="102" customHeight="1" x14ac:dyDescent="0.2">
      <c r="A357" s="197">
        <v>7364</v>
      </c>
      <c r="B357" s="112"/>
      <c r="C357" s="112" t="s">
        <v>364</v>
      </c>
      <c r="D357" s="206"/>
      <c r="E357" s="115"/>
      <c r="F357" s="200"/>
      <c r="G357" s="237"/>
      <c r="H357" s="117"/>
      <c r="I357" s="111"/>
      <c r="J357" s="117"/>
      <c r="K357" s="202"/>
      <c r="L357" s="117"/>
      <c r="M357" s="245"/>
      <c r="N357" s="41">
        <v>7050</v>
      </c>
      <c r="O357" s="120">
        <v>21061</v>
      </c>
      <c r="R357" s="41">
        <v>50000</v>
      </c>
      <c r="T357" s="42">
        <f t="shared" si="5"/>
        <v>50000</v>
      </c>
      <c r="U357" s="117"/>
      <c r="V357" s="151"/>
    </row>
    <row r="358" spans="1:33" ht="102" customHeight="1" x14ac:dyDescent="0.2">
      <c r="A358" s="197">
        <v>7363</v>
      </c>
      <c r="B358" s="112"/>
      <c r="C358" s="112" t="s">
        <v>364</v>
      </c>
      <c r="D358" s="206"/>
      <c r="E358" s="115"/>
      <c r="F358" s="200"/>
      <c r="G358" s="237"/>
      <c r="H358" s="117"/>
      <c r="I358" s="111"/>
      <c r="J358" s="117"/>
      <c r="K358" s="202"/>
      <c r="L358" s="117"/>
      <c r="M358" s="245"/>
      <c r="N358" s="41">
        <v>125000</v>
      </c>
      <c r="O358" s="120">
        <v>20593</v>
      </c>
      <c r="R358" s="41">
        <v>299425</v>
      </c>
      <c r="T358" s="42">
        <f t="shared" si="5"/>
        <v>299425</v>
      </c>
      <c r="U358" s="117"/>
      <c r="V358" s="151"/>
    </row>
    <row r="359" spans="1:33" s="152" customFormat="1" ht="102" customHeight="1" x14ac:dyDescent="0.2">
      <c r="A359" s="197">
        <v>7362</v>
      </c>
      <c r="B359" s="112"/>
      <c r="C359" s="112" t="s">
        <v>364</v>
      </c>
      <c r="D359" s="206"/>
      <c r="E359" s="115"/>
      <c r="F359" s="200"/>
      <c r="G359" s="237"/>
      <c r="H359" s="117"/>
      <c r="I359" s="111"/>
      <c r="J359" s="117"/>
      <c r="K359" s="202"/>
      <c r="L359" s="117"/>
      <c r="M359" s="245"/>
      <c r="N359" s="41">
        <v>71974</v>
      </c>
      <c r="O359" s="120">
        <v>29244</v>
      </c>
      <c r="P359" s="41"/>
      <c r="Q359" s="41"/>
      <c r="R359" s="41">
        <v>1200000</v>
      </c>
      <c r="S359" s="41"/>
      <c r="T359" s="42">
        <f t="shared" si="5"/>
        <v>1200000</v>
      </c>
      <c r="U359" s="117"/>
      <c r="V359" s="151"/>
      <c r="W359" s="43"/>
      <c r="X359" s="43"/>
      <c r="Y359" s="44"/>
      <c r="Z359" s="43"/>
      <c r="AA359" s="44"/>
      <c r="AB359" s="44"/>
      <c r="AC359" s="44"/>
      <c r="AD359" s="45"/>
      <c r="AE359" s="46"/>
      <c r="AF359" s="46"/>
      <c r="AG359" s="46"/>
    </row>
    <row r="360" spans="1:33" ht="102" customHeight="1" x14ac:dyDescent="0.2">
      <c r="A360" s="31">
        <v>7361</v>
      </c>
      <c r="B360" s="32">
        <v>33506</v>
      </c>
      <c r="C360" s="33" t="s">
        <v>114</v>
      </c>
      <c r="D360" s="153"/>
      <c r="G360" s="235" t="s">
        <v>443</v>
      </c>
      <c r="H360" s="38" t="s">
        <v>32</v>
      </c>
      <c r="J360" s="38" t="s">
        <v>153</v>
      </c>
      <c r="K360" s="40">
        <v>0.08</v>
      </c>
      <c r="L360" s="38" t="s">
        <v>1105</v>
      </c>
      <c r="M360" s="244" t="s">
        <v>229</v>
      </c>
      <c r="N360" s="41">
        <v>0</v>
      </c>
      <c r="O360" s="120">
        <v>30104</v>
      </c>
      <c r="R360" s="41">
        <v>1200</v>
      </c>
      <c r="T360" s="42">
        <f t="shared" si="5"/>
        <v>1200</v>
      </c>
      <c r="U360" s="38" t="s">
        <v>1106</v>
      </c>
      <c r="AD360" s="217"/>
      <c r="AE360" s="152"/>
      <c r="AF360" s="152"/>
      <c r="AG360" s="152"/>
    </row>
    <row r="361" spans="1:33" s="152" customFormat="1" ht="102" customHeight="1" x14ac:dyDescent="0.2">
      <c r="A361" s="31">
        <v>7360</v>
      </c>
      <c r="B361" s="32">
        <v>33505</v>
      </c>
      <c r="C361" s="33" t="s">
        <v>114</v>
      </c>
      <c r="D361" s="153"/>
      <c r="E361" s="35"/>
      <c r="F361" s="36"/>
      <c r="G361" s="235" t="s">
        <v>454</v>
      </c>
      <c r="H361" s="38" t="s">
        <v>32</v>
      </c>
      <c r="I361" s="39"/>
      <c r="J361" s="38" t="s">
        <v>153</v>
      </c>
      <c r="K361" s="40">
        <v>0.16</v>
      </c>
      <c r="L361" s="38" t="s">
        <v>1107</v>
      </c>
      <c r="M361" s="244" t="s">
        <v>229</v>
      </c>
      <c r="N361" s="41">
        <v>0</v>
      </c>
      <c r="O361" s="120">
        <v>31931</v>
      </c>
      <c r="P361" s="41"/>
      <c r="Q361" s="41"/>
      <c r="R361" s="41">
        <v>5600</v>
      </c>
      <c r="S361" s="41"/>
      <c r="T361" s="42">
        <f t="shared" si="5"/>
        <v>5600</v>
      </c>
      <c r="U361" s="38" t="s">
        <v>1108</v>
      </c>
      <c r="V361" s="43"/>
      <c r="W361" s="43"/>
      <c r="X361" s="43"/>
      <c r="Y361" s="44"/>
      <c r="Z361" s="43"/>
      <c r="AA361" s="44">
        <v>20706</v>
      </c>
      <c r="AB361" s="44">
        <v>57</v>
      </c>
      <c r="AC361" s="44">
        <v>192</v>
      </c>
      <c r="AD361" s="218">
        <v>36143</v>
      </c>
      <c r="AE361" s="46"/>
      <c r="AF361" s="46"/>
      <c r="AG361" s="46"/>
    </row>
    <row r="362" spans="1:33" ht="102" customHeight="1" x14ac:dyDescent="0.2">
      <c r="A362" s="197">
        <v>7359</v>
      </c>
      <c r="B362" s="112"/>
      <c r="C362" s="112" t="s">
        <v>364</v>
      </c>
      <c r="D362" s="206"/>
      <c r="E362" s="115"/>
      <c r="F362" s="200"/>
      <c r="G362" s="237"/>
      <c r="H362" s="117"/>
      <c r="I362" s="111"/>
      <c r="J362" s="117"/>
      <c r="K362" s="202"/>
      <c r="L362" s="117"/>
      <c r="M362" s="245"/>
      <c r="O362" s="120">
        <v>27859</v>
      </c>
      <c r="R362" s="41">
        <v>2500000</v>
      </c>
      <c r="T362" s="42">
        <f t="shared" si="5"/>
        <v>2500000</v>
      </c>
      <c r="U362" s="117"/>
      <c r="V362" s="151"/>
    </row>
    <row r="363" spans="1:33" s="152" customFormat="1" ht="102" customHeight="1" x14ac:dyDescent="0.2">
      <c r="A363" s="197">
        <v>7358</v>
      </c>
      <c r="B363" s="112"/>
      <c r="C363" s="112" t="s">
        <v>364</v>
      </c>
      <c r="D363" s="206"/>
      <c r="E363" s="115"/>
      <c r="F363" s="200"/>
      <c r="G363" s="237"/>
      <c r="H363" s="117"/>
      <c r="I363" s="111"/>
      <c r="J363" s="117"/>
      <c r="K363" s="202"/>
      <c r="L363" s="117"/>
      <c r="M363" s="245"/>
      <c r="N363" s="41">
        <v>51</v>
      </c>
      <c r="O363" s="120" t="s">
        <v>1109</v>
      </c>
      <c r="P363" s="41"/>
      <c r="Q363" s="41"/>
      <c r="R363" s="41">
        <v>10000</v>
      </c>
      <c r="S363" s="41"/>
      <c r="T363" s="42">
        <f t="shared" si="5"/>
        <v>10000</v>
      </c>
      <c r="U363" s="117"/>
      <c r="V363" s="151"/>
      <c r="W363" s="43"/>
      <c r="X363" s="43"/>
      <c r="Y363" s="44"/>
      <c r="Z363" s="43"/>
      <c r="AA363" s="44"/>
      <c r="AB363" s="44"/>
      <c r="AC363" s="44"/>
      <c r="AD363" s="45"/>
      <c r="AE363" s="46"/>
      <c r="AF363" s="46"/>
      <c r="AG363" s="46"/>
    </row>
    <row r="364" spans="1:33" s="152" customFormat="1" ht="102" customHeight="1" x14ac:dyDescent="0.2">
      <c r="A364" s="197">
        <v>7357</v>
      </c>
      <c r="B364" s="112"/>
      <c r="C364" s="112" t="s">
        <v>364</v>
      </c>
      <c r="D364" s="206"/>
      <c r="E364" s="115"/>
      <c r="F364" s="200"/>
      <c r="G364" s="237"/>
      <c r="H364" s="117"/>
      <c r="I364" s="111"/>
      <c r="J364" s="117"/>
      <c r="K364" s="202"/>
      <c r="L364" s="117"/>
      <c r="M364" s="245"/>
      <c r="N364" s="41">
        <v>0</v>
      </c>
      <c r="O364" s="120"/>
      <c r="P364" s="41"/>
      <c r="Q364" s="41"/>
      <c r="R364" s="41"/>
      <c r="S364" s="41"/>
      <c r="T364" s="42">
        <f t="shared" si="5"/>
        <v>0</v>
      </c>
      <c r="U364" s="117"/>
      <c r="V364" s="151"/>
      <c r="W364" s="43"/>
      <c r="X364" s="43"/>
      <c r="Y364" s="44"/>
      <c r="Z364" s="43"/>
      <c r="AA364" s="44"/>
      <c r="AB364" s="44"/>
      <c r="AC364" s="44"/>
      <c r="AD364" s="45"/>
      <c r="AE364" s="46"/>
      <c r="AF364" s="46"/>
      <c r="AG364" s="46"/>
    </row>
    <row r="365" spans="1:33" s="152" customFormat="1" ht="102" customHeight="1" x14ac:dyDescent="0.2">
      <c r="A365" s="31">
        <v>7356</v>
      </c>
      <c r="B365" s="32">
        <v>33479</v>
      </c>
      <c r="C365" s="33" t="s">
        <v>114</v>
      </c>
      <c r="D365" s="153"/>
      <c r="E365" s="35"/>
      <c r="F365" s="36"/>
      <c r="G365" s="235" t="s">
        <v>1110</v>
      </c>
      <c r="H365" s="38" t="s">
        <v>32</v>
      </c>
      <c r="I365" s="39"/>
      <c r="J365" s="38" t="s">
        <v>153</v>
      </c>
      <c r="K365" s="40">
        <v>1</v>
      </c>
      <c r="L365" s="38" t="s">
        <v>1111</v>
      </c>
      <c r="M365" s="244" t="s">
        <v>229</v>
      </c>
      <c r="N365" s="41">
        <v>0</v>
      </c>
      <c r="O365" s="120">
        <v>13510</v>
      </c>
      <c r="P365" s="41"/>
      <c r="Q365" s="41"/>
      <c r="R365" s="41">
        <v>1800</v>
      </c>
      <c r="S365" s="41"/>
      <c r="T365" s="42">
        <f t="shared" si="5"/>
        <v>1800</v>
      </c>
      <c r="U365" s="38" t="s">
        <v>1112</v>
      </c>
      <c r="V365" s="43"/>
      <c r="W365" s="43"/>
      <c r="X365" s="43"/>
      <c r="Y365" s="44"/>
      <c r="Z365" s="43"/>
      <c r="AA365" s="44">
        <v>20706</v>
      </c>
      <c r="AB365" s="44">
        <v>57</v>
      </c>
      <c r="AC365" s="44">
        <v>192</v>
      </c>
      <c r="AD365" s="218">
        <v>36143</v>
      </c>
      <c r="AE365" s="46"/>
      <c r="AF365" s="46"/>
      <c r="AG365" s="46"/>
    </row>
    <row r="366" spans="1:33" s="152" customFormat="1" ht="102" customHeight="1" x14ac:dyDescent="0.2">
      <c r="A366" s="31">
        <v>7355</v>
      </c>
      <c r="B366" s="32">
        <v>33509</v>
      </c>
      <c r="C366" s="33" t="s">
        <v>114</v>
      </c>
      <c r="D366" s="153"/>
      <c r="E366" s="35"/>
      <c r="F366" s="36"/>
      <c r="G366" s="235" t="s">
        <v>233</v>
      </c>
      <c r="H366" s="38" t="s">
        <v>32</v>
      </c>
      <c r="I366" s="39"/>
      <c r="J366" s="38" t="s">
        <v>153</v>
      </c>
      <c r="K366" s="40">
        <v>4</v>
      </c>
      <c r="L366" s="38" t="s">
        <v>1113</v>
      </c>
      <c r="M366" s="244" t="s">
        <v>229</v>
      </c>
      <c r="N366" s="42"/>
      <c r="O366" s="204"/>
      <c r="P366" s="42"/>
      <c r="Q366" s="42"/>
      <c r="R366" s="42"/>
      <c r="S366" s="42"/>
      <c r="T366" s="42">
        <f t="shared" si="5"/>
        <v>0</v>
      </c>
      <c r="U366" s="127" t="s">
        <v>1114</v>
      </c>
      <c r="V366" s="43"/>
      <c r="W366" s="151"/>
      <c r="X366" s="151"/>
      <c r="Y366" s="182"/>
      <c r="Z366" s="151"/>
      <c r="AA366" s="182"/>
      <c r="AB366" s="182"/>
      <c r="AC366" s="182"/>
      <c r="AD366" s="183"/>
    </row>
    <row r="367" spans="1:33" s="152" customFormat="1" ht="102" customHeight="1" x14ac:dyDescent="0.2">
      <c r="A367" s="31">
        <v>7354</v>
      </c>
      <c r="B367" s="32">
        <v>33508</v>
      </c>
      <c r="C367" s="33" t="s">
        <v>114</v>
      </c>
      <c r="D367" s="153"/>
      <c r="E367" s="35"/>
      <c r="F367" s="36"/>
      <c r="G367" s="235" t="s">
        <v>602</v>
      </c>
      <c r="H367" s="38" t="s">
        <v>32</v>
      </c>
      <c r="I367" s="39"/>
      <c r="J367" s="38" t="s">
        <v>153</v>
      </c>
      <c r="K367" s="40">
        <v>0.49</v>
      </c>
      <c r="L367" s="38" t="s">
        <v>1115</v>
      </c>
      <c r="M367" s="244" t="s">
        <v>229</v>
      </c>
      <c r="N367" s="41">
        <v>0</v>
      </c>
      <c r="O367" s="120">
        <v>31574</v>
      </c>
      <c r="P367" s="41"/>
      <c r="Q367" s="41"/>
      <c r="R367" s="41">
        <v>10025</v>
      </c>
      <c r="S367" s="41"/>
      <c r="T367" s="42">
        <f t="shared" si="5"/>
        <v>10025</v>
      </c>
      <c r="U367" s="38" t="s">
        <v>558</v>
      </c>
      <c r="V367" s="43"/>
      <c r="W367" s="43"/>
      <c r="X367" s="43"/>
      <c r="Y367" s="44"/>
      <c r="Z367" s="43"/>
      <c r="AA367" s="44"/>
      <c r="AB367" s="44"/>
      <c r="AC367" s="44"/>
      <c r="AD367" s="217"/>
    </row>
    <row r="368" spans="1:33" ht="102" customHeight="1" x14ac:dyDescent="0.2">
      <c r="A368" s="197">
        <v>7353</v>
      </c>
      <c r="B368" s="112"/>
      <c r="C368" s="112" t="s">
        <v>364</v>
      </c>
      <c r="D368" s="206"/>
      <c r="E368" s="115"/>
      <c r="F368" s="200"/>
      <c r="G368" s="237"/>
      <c r="H368" s="117"/>
      <c r="I368" s="111"/>
      <c r="J368" s="117"/>
      <c r="K368" s="202"/>
      <c r="L368" s="117"/>
      <c r="M368" s="245"/>
      <c r="N368" s="41">
        <v>22250</v>
      </c>
      <c r="O368" s="120">
        <v>21668</v>
      </c>
      <c r="R368" s="41">
        <v>62251</v>
      </c>
      <c r="T368" s="42">
        <f t="shared" si="5"/>
        <v>62251</v>
      </c>
      <c r="U368" s="117"/>
      <c r="V368" s="151"/>
    </row>
    <row r="369" spans="1:33" s="152" customFormat="1" ht="102" customHeight="1" x14ac:dyDescent="0.2">
      <c r="A369" s="31">
        <v>7352</v>
      </c>
      <c r="B369" s="32">
        <v>33464</v>
      </c>
      <c r="C369" s="33" t="s">
        <v>114</v>
      </c>
      <c r="D369" s="153"/>
      <c r="E369" s="35"/>
      <c r="F369" s="36"/>
      <c r="G369" s="235" t="s">
        <v>1116</v>
      </c>
      <c r="H369" s="38" t="s">
        <v>32</v>
      </c>
      <c r="I369" s="39"/>
      <c r="J369" s="38" t="s">
        <v>153</v>
      </c>
      <c r="K369" s="40">
        <v>1.99</v>
      </c>
      <c r="L369" s="38" t="s">
        <v>1117</v>
      </c>
      <c r="M369" s="244" t="s">
        <v>229</v>
      </c>
      <c r="N369" s="41">
        <v>0</v>
      </c>
      <c r="O369" s="120">
        <v>6384</v>
      </c>
      <c r="P369" s="41"/>
      <c r="Q369" s="41"/>
      <c r="R369" s="41">
        <v>510</v>
      </c>
      <c r="S369" s="41"/>
      <c r="T369" s="42">
        <f t="shared" si="5"/>
        <v>510</v>
      </c>
      <c r="U369" s="38" t="s">
        <v>1118</v>
      </c>
      <c r="V369" s="43"/>
      <c r="W369" s="43"/>
      <c r="X369" s="43"/>
      <c r="Y369" s="44"/>
      <c r="Z369" s="43"/>
      <c r="AA369" s="44">
        <v>20706</v>
      </c>
      <c r="AB369" s="44">
        <v>57</v>
      </c>
      <c r="AC369" s="44">
        <v>192</v>
      </c>
      <c r="AD369" s="218">
        <v>36143</v>
      </c>
      <c r="AE369" s="46"/>
      <c r="AF369" s="46"/>
      <c r="AG369" s="46"/>
    </row>
    <row r="370" spans="1:33" s="152" customFormat="1" ht="102" customHeight="1" x14ac:dyDescent="0.2">
      <c r="A370" s="31">
        <v>7351</v>
      </c>
      <c r="B370" s="32">
        <v>33464</v>
      </c>
      <c r="C370" s="33" t="s">
        <v>114</v>
      </c>
      <c r="D370" s="153"/>
      <c r="E370" s="35"/>
      <c r="F370" s="36"/>
      <c r="G370" s="235" t="s">
        <v>1116</v>
      </c>
      <c r="H370" s="38" t="s">
        <v>32</v>
      </c>
      <c r="I370" s="39"/>
      <c r="J370" s="38" t="s">
        <v>153</v>
      </c>
      <c r="K370" s="40">
        <v>0.24</v>
      </c>
      <c r="L370" s="38" t="s">
        <v>1119</v>
      </c>
      <c r="M370" s="244" t="s">
        <v>229</v>
      </c>
      <c r="N370" s="42"/>
      <c r="O370" s="204"/>
      <c r="P370" s="42"/>
      <c r="Q370" s="42"/>
      <c r="R370" s="42"/>
      <c r="S370" s="42"/>
      <c r="T370" s="42">
        <f t="shared" si="5"/>
        <v>0</v>
      </c>
      <c r="U370" s="38" t="s">
        <v>1120</v>
      </c>
      <c r="V370" s="43"/>
      <c r="W370" s="151"/>
      <c r="X370" s="151"/>
      <c r="Y370" s="182"/>
      <c r="Z370" s="151"/>
      <c r="AA370" s="182"/>
      <c r="AB370" s="182"/>
      <c r="AC370" s="182"/>
      <c r="AD370" s="225"/>
      <c r="AE370" s="46"/>
      <c r="AF370" s="46"/>
      <c r="AG370" s="46"/>
    </row>
    <row r="371" spans="1:33" s="152" customFormat="1" ht="102" customHeight="1" x14ac:dyDescent="0.2">
      <c r="A371" s="197">
        <v>7350</v>
      </c>
      <c r="B371" s="112"/>
      <c r="C371" s="112" t="s">
        <v>364</v>
      </c>
      <c r="D371" s="206"/>
      <c r="E371" s="115"/>
      <c r="F371" s="200"/>
      <c r="G371" s="237"/>
      <c r="H371" s="117"/>
      <c r="I371" s="111"/>
      <c r="J371" s="117"/>
      <c r="K371" s="202"/>
      <c r="L371" s="117"/>
      <c r="M371" s="245"/>
      <c r="N371" s="41">
        <v>2000</v>
      </c>
      <c r="O371" s="120">
        <v>22298</v>
      </c>
      <c r="P371" s="41"/>
      <c r="Q371" s="41"/>
      <c r="R371" s="41">
        <v>11000</v>
      </c>
      <c r="S371" s="41"/>
      <c r="T371" s="42">
        <f t="shared" si="5"/>
        <v>11000</v>
      </c>
      <c r="U371" s="117"/>
      <c r="V371" s="151"/>
      <c r="W371" s="43"/>
      <c r="X371" s="43"/>
      <c r="Y371" s="44"/>
      <c r="Z371" s="43"/>
      <c r="AA371" s="44"/>
      <c r="AB371" s="44"/>
      <c r="AC371" s="44"/>
      <c r="AD371" s="45"/>
      <c r="AE371" s="46"/>
      <c r="AF371" s="46"/>
      <c r="AG371" s="46"/>
    </row>
    <row r="372" spans="1:33" s="152" customFormat="1" ht="102" customHeight="1" x14ac:dyDescent="0.2">
      <c r="A372" s="197">
        <v>7349</v>
      </c>
      <c r="B372" s="112"/>
      <c r="C372" s="112" t="s">
        <v>364</v>
      </c>
      <c r="D372" s="206"/>
      <c r="E372" s="115"/>
      <c r="F372" s="200"/>
      <c r="G372" s="237"/>
      <c r="H372" s="117"/>
      <c r="I372" s="111"/>
      <c r="J372" s="117"/>
      <c r="K372" s="202"/>
      <c r="L372" s="117"/>
      <c r="M372" s="245"/>
      <c r="N372" s="41">
        <v>900</v>
      </c>
      <c r="O372" s="120">
        <v>19511</v>
      </c>
      <c r="P372" s="41"/>
      <c r="Q372" s="41"/>
      <c r="R372" s="41">
        <v>6550</v>
      </c>
      <c r="S372" s="41"/>
      <c r="T372" s="42">
        <f t="shared" si="5"/>
        <v>6550</v>
      </c>
      <c r="U372" s="117"/>
      <c r="V372" s="151"/>
      <c r="W372" s="43"/>
      <c r="X372" s="43"/>
      <c r="Y372" s="44"/>
      <c r="Z372" s="43"/>
      <c r="AA372" s="44"/>
      <c r="AB372" s="44"/>
      <c r="AC372" s="44"/>
      <c r="AD372" s="45"/>
      <c r="AE372" s="46"/>
      <c r="AF372" s="46"/>
      <c r="AG372" s="46"/>
    </row>
    <row r="373" spans="1:33" s="152" customFormat="1" ht="102" customHeight="1" x14ac:dyDescent="0.2">
      <c r="A373" s="197">
        <v>7348</v>
      </c>
      <c r="B373" s="112"/>
      <c r="C373" s="112" t="s">
        <v>364</v>
      </c>
      <c r="D373" s="206"/>
      <c r="E373" s="115"/>
      <c r="F373" s="200"/>
      <c r="G373" s="237"/>
      <c r="H373" s="117"/>
      <c r="I373" s="111"/>
      <c r="J373" s="117"/>
      <c r="K373" s="202"/>
      <c r="L373" s="117"/>
      <c r="M373" s="245"/>
      <c r="N373" s="41">
        <v>100</v>
      </c>
      <c r="O373" s="120">
        <v>15329</v>
      </c>
      <c r="P373" s="41"/>
      <c r="Q373" s="41"/>
      <c r="R373" s="41">
        <v>6125</v>
      </c>
      <c r="S373" s="41"/>
      <c r="T373" s="42">
        <f t="shared" si="5"/>
        <v>6125</v>
      </c>
      <c r="U373" s="117"/>
      <c r="V373" s="151"/>
      <c r="W373" s="43"/>
      <c r="X373" s="43"/>
      <c r="Y373" s="44"/>
      <c r="Z373" s="43"/>
      <c r="AA373" s="44"/>
      <c r="AB373" s="44"/>
      <c r="AC373" s="44"/>
      <c r="AD373" s="45"/>
      <c r="AE373" s="46"/>
      <c r="AF373" s="46"/>
      <c r="AG373" s="46"/>
    </row>
    <row r="374" spans="1:33" s="152" customFormat="1" ht="102" customHeight="1" x14ac:dyDescent="0.2">
      <c r="A374" s="197">
        <v>7347</v>
      </c>
      <c r="B374" s="112"/>
      <c r="C374" s="112" t="s">
        <v>364</v>
      </c>
      <c r="D374" s="206"/>
      <c r="E374" s="115"/>
      <c r="F374" s="200"/>
      <c r="G374" s="237"/>
      <c r="H374" s="117"/>
      <c r="I374" s="111"/>
      <c r="J374" s="117"/>
      <c r="K374" s="202"/>
      <c r="L374" s="117"/>
      <c r="M374" s="245"/>
      <c r="N374" s="41">
        <v>175</v>
      </c>
      <c r="O374" s="120">
        <v>19802</v>
      </c>
      <c r="P374" s="41"/>
      <c r="Q374" s="41"/>
      <c r="R374" s="41">
        <v>3000</v>
      </c>
      <c r="S374" s="41"/>
      <c r="T374" s="42">
        <f t="shared" si="5"/>
        <v>3000</v>
      </c>
      <c r="U374" s="117"/>
      <c r="V374" s="151"/>
      <c r="W374" s="43"/>
      <c r="X374" s="43"/>
      <c r="Y374" s="44"/>
      <c r="Z374" s="43"/>
      <c r="AA374" s="44"/>
      <c r="AB374" s="44"/>
      <c r="AC374" s="44"/>
      <c r="AD374" s="45"/>
      <c r="AE374" s="46"/>
      <c r="AF374" s="46"/>
      <c r="AG374" s="46"/>
    </row>
    <row r="375" spans="1:33" s="152" customFormat="1" ht="102" customHeight="1" x14ac:dyDescent="0.2">
      <c r="A375" s="31">
        <v>7346</v>
      </c>
      <c r="B375" s="32">
        <v>33417</v>
      </c>
      <c r="C375" s="33" t="s">
        <v>114</v>
      </c>
      <c r="D375" s="153"/>
      <c r="E375" s="35"/>
      <c r="F375" s="36"/>
      <c r="G375" s="235" t="s">
        <v>454</v>
      </c>
      <c r="H375" s="38" t="s">
        <v>32</v>
      </c>
      <c r="I375" s="39"/>
      <c r="J375" s="38" t="s">
        <v>153</v>
      </c>
      <c r="K375" s="40">
        <v>1.1399999999999999</v>
      </c>
      <c r="L375" s="38" t="s">
        <v>1121</v>
      </c>
      <c r="M375" s="244" t="s">
        <v>229</v>
      </c>
      <c r="N375" s="42"/>
      <c r="O375" s="204"/>
      <c r="P375" s="42"/>
      <c r="Q375" s="42"/>
      <c r="R375" s="42"/>
      <c r="S375" s="42"/>
      <c r="T375" s="42">
        <f t="shared" si="5"/>
        <v>0</v>
      </c>
      <c r="U375" s="127" t="s">
        <v>1122</v>
      </c>
      <c r="V375" s="43"/>
      <c r="W375" s="151"/>
      <c r="X375" s="151"/>
      <c r="Y375" s="182"/>
      <c r="Z375" s="151"/>
      <c r="AA375" s="182"/>
      <c r="AB375" s="182"/>
      <c r="AC375" s="182"/>
      <c r="AD375" s="183"/>
    </row>
    <row r="376" spans="1:33" s="152" customFormat="1" ht="102" customHeight="1" x14ac:dyDescent="0.2">
      <c r="A376" s="31">
        <v>7345</v>
      </c>
      <c r="B376" s="32">
        <v>33420</v>
      </c>
      <c r="C376" s="33" t="s">
        <v>114</v>
      </c>
      <c r="D376" s="153"/>
      <c r="E376" s="35"/>
      <c r="F376" s="36"/>
      <c r="G376" s="235" t="s">
        <v>454</v>
      </c>
      <c r="H376" s="38" t="s">
        <v>32</v>
      </c>
      <c r="I376" s="39"/>
      <c r="J376" s="38" t="s">
        <v>153</v>
      </c>
      <c r="K376" s="40">
        <v>0.16</v>
      </c>
      <c r="L376" s="38" t="s">
        <v>1123</v>
      </c>
      <c r="M376" s="244" t="s">
        <v>229</v>
      </c>
      <c r="N376" s="41">
        <v>0</v>
      </c>
      <c r="O376" s="120">
        <v>27535</v>
      </c>
      <c r="P376" s="41"/>
      <c r="Q376" s="41"/>
      <c r="R376" s="41">
        <v>1000</v>
      </c>
      <c r="S376" s="41"/>
      <c r="T376" s="42">
        <f t="shared" si="5"/>
        <v>1000</v>
      </c>
      <c r="U376" s="38" t="s">
        <v>1124</v>
      </c>
      <c r="V376" s="43"/>
      <c r="W376" s="43"/>
      <c r="X376" s="43"/>
      <c r="Y376" s="44"/>
      <c r="Z376" s="43"/>
      <c r="AA376" s="44"/>
      <c r="AB376" s="44"/>
      <c r="AC376" s="44"/>
      <c r="AD376" s="219"/>
      <c r="AE376" s="46"/>
      <c r="AF376" s="46"/>
      <c r="AG376" s="46"/>
    </row>
    <row r="377" spans="1:33" s="152" customFormat="1" ht="102" customHeight="1" x14ac:dyDescent="0.2">
      <c r="A377" s="197">
        <v>7344</v>
      </c>
      <c r="B377" s="112"/>
      <c r="C377" s="112" t="s">
        <v>364</v>
      </c>
      <c r="D377" s="206"/>
      <c r="E377" s="115"/>
      <c r="F377" s="200"/>
      <c r="G377" s="237"/>
      <c r="H377" s="117"/>
      <c r="I377" s="111"/>
      <c r="J377" s="117"/>
      <c r="K377" s="202"/>
      <c r="L377" s="117"/>
      <c r="M377" s="245"/>
      <c r="N377" s="41">
        <v>284</v>
      </c>
      <c r="O377" s="120">
        <v>18251</v>
      </c>
      <c r="P377" s="41"/>
      <c r="Q377" s="41"/>
      <c r="R377" s="41">
        <v>10625</v>
      </c>
      <c r="S377" s="41"/>
      <c r="T377" s="42">
        <f t="shared" si="5"/>
        <v>10625</v>
      </c>
      <c r="U377" s="117"/>
      <c r="V377" s="151"/>
      <c r="W377" s="43"/>
      <c r="X377" s="43"/>
      <c r="Y377" s="44"/>
      <c r="Z377" s="43"/>
      <c r="AA377" s="44"/>
      <c r="AB377" s="44"/>
      <c r="AC377" s="44"/>
      <c r="AD377" s="45"/>
      <c r="AE377" s="46"/>
      <c r="AF377" s="46"/>
      <c r="AG377" s="46"/>
    </row>
    <row r="378" spans="1:33" ht="102" customHeight="1" x14ac:dyDescent="0.2">
      <c r="A378" s="31">
        <v>7343</v>
      </c>
      <c r="B378" s="32">
        <v>33417</v>
      </c>
      <c r="C378" s="33" t="s">
        <v>114</v>
      </c>
      <c r="D378" s="153"/>
      <c r="G378" s="235" t="s">
        <v>454</v>
      </c>
      <c r="H378" s="38" t="s">
        <v>32</v>
      </c>
      <c r="J378" s="38" t="s">
        <v>153</v>
      </c>
      <c r="K378" s="40">
        <v>0.08</v>
      </c>
      <c r="L378" s="38" t="s">
        <v>1125</v>
      </c>
      <c r="M378" s="244" t="s">
        <v>229</v>
      </c>
      <c r="N378" s="42"/>
      <c r="O378" s="204"/>
      <c r="P378" s="42"/>
      <c r="Q378" s="42"/>
      <c r="R378" s="42"/>
      <c r="S378" s="42"/>
      <c r="T378" s="42">
        <f t="shared" si="5"/>
        <v>0</v>
      </c>
      <c r="U378" s="38" t="s">
        <v>1126</v>
      </c>
      <c r="W378" s="151"/>
      <c r="X378" s="151"/>
      <c r="Y378" s="182"/>
      <c r="Z378" s="151"/>
      <c r="AA378" s="182"/>
      <c r="AB378" s="182"/>
      <c r="AC378" s="182"/>
      <c r="AD378" s="183"/>
    </row>
    <row r="379" spans="1:33" ht="102" customHeight="1" x14ac:dyDescent="0.2">
      <c r="A379" s="31">
        <v>7342</v>
      </c>
      <c r="B379" s="32">
        <v>33417</v>
      </c>
      <c r="C379" s="33" t="s">
        <v>114</v>
      </c>
      <c r="D379" s="153"/>
      <c r="G379" s="235" t="s">
        <v>454</v>
      </c>
      <c r="H379" s="38" t="s">
        <v>32</v>
      </c>
      <c r="J379" s="38" t="s">
        <v>153</v>
      </c>
      <c r="K379" s="40">
        <v>0.13</v>
      </c>
      <c r="L379" s="38" t="s">
        <v>1127</v>
      </c>
      <c r="M379" s="244" t="s">
        <v>229</v>
      </c>
      <c r="N379" s="42"/>
      <c r="O379" s="204"/>
      <c r="P379" s="42"/>
      <c r="Q379" s="42"/>
      <c r="R379" s="42"/>
      <c r="S379" s="42"/>
      <c r="T379" s="42">
        <f t="shared" si="5"/>
        <v>0</v>
      </c>
      <c r="U379" s="38" t="s">
        <v>1128</v>
      </c>
      <c r="W379" s="151"/>
      <c r="X379" s="151"/>
      <c r="Y379" s="182"/>
      <c r="Z379" s="151"/>
      <c r="AA379" s="182"/>
      <c r="AB379" s="182"/>
      <c r="AC379" s="182"/>
      <c r="AD379" s="183"/>
      <c r="AE379" s="152"/>
      <c r="AF379" s="152"/>
      <c r="AG379" s="152"/>
    </row>
    <row r="380" spans="1:33" s="152" customFormat="1" ht="102" customHeight="1" x14ac:dyDescent="0.2">
      <c r="A380" s="197">
        <v>7341</v>
      </c>
      <c r="B380" s="112"/>
      <c r="C380" s="112" t="s">
        <v>364</v>
      </c>
      <c r="D380" s="206"/>
      <c r="E380" s="115"/>
      <c r="F380" s="200"/>
      <c r="G380" s="237"/>
      <c r="H380" s="117"/>
      <c r="I380" s="111"/>
      <c r="J380" s="117"/>
      <c r="K380" s="202"/>
      <c r="L380" s="117"/>
      <c r="M380" s="245"/>
      <c r="N380" s="41">
        <v>100</v>
      </c>
      <c r="O380" s="120">
        <v>13188</v>
      </c>
      <c r="P380" s="41"/>
      <c r="Q380" s="41"/>
      <c r="R380" s="41">
        <v>1501.01</v>
      </c>
      <c r="S380" s="41"/>
      <c r="T380" s="42">
        <f t="shared" si="5"/>
        <v>1501.01</v>
      </c>
      <c r="U380" s="117"/>
      <c r="V380" s="151"/>
      <c r="W380" s="43"/>
      <c r="X380" s="43"/>
      <c r="Y380" s="44"/>
      <c r="Z380" s="43"/>
      <c r="AA380" s="44"/>
      <c r="AB380" s="44"/>
      <c r="AC380" s="44"/>
      <c r="AD380" s="45"/>
      <c r="AE380" s="46"/>
      <c r="AF380" s="46"/>
      <c r="AG380" s="46"/>
    </row>
    <row r="381" spans="1:33" s="152" customFormat="1" ht="102" customHeight="1" x14ac:dyDescent="0.2">
      <c r="A381" s="197">
        <v>7340</v>
      </c>
      <c r="B381" s="112"/>
      <c r="C381" s="112" t="s">
        <v>364</v>
      </c>
      <c r="D381" s="206"/>
      <c r="E381" s="115"/>
      <c r="F381" s="200"/>
      <c r="G381" s="237"/>
      <c r="H381" s="117"/>
      <c r="I381" s="111"/>
      <c r="J381" s="117"/>
      <c r="K381" s="202"/>
      <c r="L381" s="117"/>
      <c r="M381" s="245"/>
      <c r="N381" s="41">
        <v>795000</v>
      </c>
      <c r="O381" s="120">
        <v>24833</v>
      </c>
      <c r="P381" s="41"/>
      <c r="Q381" s="41"/>
      <c r="R381" s="41">
        <v>0</v>
      </c>
      <c r="S381" s="41"/>
      <c r="T381" s="42">
        <f t="shared" si="5"/>
        <v>0</v>
      </c>
      <c r="U381" s="117"/>
      <c r="V381" s="151"/>
      <c r="W381" s="43"/>
      <c r="X381" s="43"/>
      <c r="Y381" s="44"/>
      <c r="Z381" s="43"/>
      <c r="AA381" s="44"/>
      <c r="AB381" s="44"/>
      <c r="AC381" s="44"/>
      <c r="AD381" s="45"/>
      <c r="AE381" s="46"/>
      <c r="AF381" s="46"/>
      <c r="AG381" s="46"/>
    </row>
    <row r="382" spans="1:33" s="152" customFormat="1" ht="102" customHeight="1" x14ac:dyDescent="0.2">
      <c r="A382" s="31">
        <v>7339</v>
      </c>
      <c r="B382" s="32">
        <v>33401</v>
      </c>
      <c r="C382" s="33" t="s">
        <v>114</v>
      </c>
      <c r="D382" s="153"/>
      <c r="E382" s="35"/>
      <c r="F382" s="36"/>
      <c r="G382" s="235" t="s">
        <v>443</v>
      </c>
      <c r="H382" s="38" t="s">
        <v>32</v>
      </c>
      <c r="I382" s="39"/>
      <c r="J382" s="38" t="s">
        <v>153</v>
      </c>
      <c r="K382" s="40">
        <v>1.72</v>
      </c>
      <c r="L382" s="38" t="s">
        <v>1129</v>
      </c>
      <c r="M382" s="246" t="s">
        <v>229</v>
      </c>
      <c r="N382" s="41">
        <v>0</v>
      </c>
      <c r="O382" s="120">
        <v>13301</v>
      </c>
      <c r="P382" s="41"/>
      <c r="Q382" s="41"/>
      <c r="R382" s="41">
        <v>300</v>
      </c>
      <c r="S382" s="41"/>
      <c r="T382" s="42">
        <f t="shared" si="5"/>
        <v>300</v>
      </c>
      <c r="U382" s="127" t="s">
        <v>1130</v>
      </c>
      <c r="V382" s="43"/>
      <c r="W382" s="43"/>
      <c r="X382" s="43"/>
      <c r="Y382" s="44"/>
      <c r="Z382" s="43"/>
      <c r="AA382" s="44"/>
      <c r="AB382" s="44"/>
      <c r="AC382" s="44"/>
      <c r="AD382" s="217"/>
    </row>
    <row r="383" spans="1:33" ht="102" customHeight="1" x14ac:dyDescent="0.2">
      <c r="A383" s="197">
        <v>7338</v>
      </c>
      <c r="B383" s="112"/>
      <c r="C383" s="112" t="s">
        <v>364</v>
      </c>
      <c r="D383" s="206"/>
      <c r="E383" s="115"/>
      <c r="F383" s="200"/>
      <c r="G383" s="237"/>
      <c r="H383" s="117"/>
      <c r="I383" s="111"/>
      <c r="J383" s="117"/>
      <c r="K383" s="202"/>
      <c r="L383" s="117"/>
      <c r="M383" s="247"/>
      <c r="N383" s="41">
        <v>0</v>
      </c>
      <c r="O383" s="120" t="s">
        <v>667</v>
      </c>
      <c r="R383" s="41">
        <v>400</v>
      </c>
      <c r="T383" s="42">
        <f t="shared" si="5"/>
        <v>400</v>
      </c>
      <c r="U383" s="118"/>
      <c r="V383" s="151"/>
    </row>
    <row r="384" spans="1:33" ht="102" customHeight="1" x14ac:dyDescent="0.2">
      <c r="A384" s="31">
        <v>7337</v>
      </c>
      <c r="B384" s="32">
        <v>33345</v>
      </c>
      <c r="C384" s="33" t="s">
        <v>114</v>
      </c>
      <c r="D384" s="153"/>
      <c r="G384" s="235" t="s">
        <v>329</v>
      </c>
      <c r="H384" s="38" t="s">
        <v>32</v>
      </c>
      <c r="J384" s="38" t="s">
        <v>153</v>
      </c>
      <c r="K384" s="40">
        <v>0.86</v>
      </c>
      <c r="L384" s="38" t="s">
        <v>1131</v>
      </c>
      <c r="M384" s="244" t="s">
        <v>229</v>
      </c>
      <c r="N384" s="42"/>
      <c r="O384" s="204"/>
      <c r="P384" s="42"/>
      <c r="Q384" s="42"/>
      <c r="R384" s="42"/>
      <c r="S384" s="42"/>
      <c r="T384" s="42">
        <f t="shared" si="5"/>
        <v>0</v>
      </c>
      <c r="U384" s="38" t="s">
        <v>1132</v>
      </c>
      <c r="W384" s="151"/>
      <c r="X384" s="151"/>
      <c r="Y384" s="182"/>
      <c r="Z384" s="151"/>
      <c r="AA384" s="182"/>
      <c r="AB384" s="182"/>
      <c r="AC384" s="182"/>
      <c r="AD384" s="183"/>
      <c r="AE384" s="152"/>
      <c r="AF384" s="152"/>
      <c r="AG384" s="152"/>
    </row>
    <row r="385" spans="1:33" ht="102" customHeight="1" x14ac:dyDescent="0.2">
      <c r="A385" s="31">
        <v>7336</v>
      </c>
      <c r="B385" s="32">
        <v>33345</v>
      </c>
      <c r="C385" s="33" t="s">
        <v>114</v>
      </c>
      <c r="D385" s="153"/>
      <c r="G385" s="235" t="s">
        <v>87</v>
      </c>
      <c r="H385" s="38" t="s">
        <v>32</v>
      </c>
      <c r="J385" s="38" t="s">
        <v>153</v>
      </c>
      <c r="K385" s="40">
        <v>0.08</v>
      </c>
      <c r="L385" s="38" t="s">
        <v>1133</v>
      </c>
      <c r="M385" s="244" t="s">
        <v>229</v>
      </c>
      <c r="N385" s="41">
        <v>0</v>
      </c>
      <c r="O385" s="120">
        <v>31945</v>
      </c>
      <c r="R385" s="41">
        <v>925</v>
      </c>
      <c r="T385" s="42">
        <f t="shared" si="5"/>
        <v>925</v>
      </c>
      <c r="U385" s="38" t="s">
        <v>1134</v>
      </c>
      <c r="AD385" s="217"/>
    </row>
    <row r="386" spans="1:33" s="152" customFormat="1" ht="102" customHeight="1" x14ac:dyDescent="0.2">
      <c r="A386" s="197">
        <v>7335</v>
      </c>
      <c r="B386" s="112"/>
      <c r="C386" s="112" t="s">
        <v>364</v>
      </c>
      <c r="D386" s="206"/>
      <c r="E386" s="115"/>
      <c r="F386" s="200"/>
      <c r="G386" s="237"/>
      <c r="H386" s="117"/>
      <c r="I386" s="111"/>
      <c r="J386" s="117"/>
      <c r="K386" s="202"/>
      <c r="L386" s="117"/>
      <c r="M386" s="245"/>
      <c r="N386" s="41">
        <v>95472</v>
      </c>
      <c r="O386" s="120">
        <v>21038</v>
      </c>
      <c r="P386" s="41"/>
      <c r="Q386" s="41"/>
      <c r="R386" s="41">
        <v>600000</v>
      </c>
      <c r="S386" s="41"/>
      <c r="T386" s="42">
        <f t="shared" si="5"/>
        <v>600000</v>
      </c>
      <c r="U386" s="117"/>
      <c r="V386" s="151"/>
      <c r="W386" s="43"/>
      <c r="X386" s="43"/>
      <c r="Y386" s="44"/>
      <c r="Z386" s="43"/>
      <c r="AA386" s="44"/>
      <c r="AB386" s="44"/>
      <c r="AC386" s="44"/>
      <c r="AD386" s="45"/>
      <c r="AE386" s="46"/>
      <c r="AF386" s="46"/>
      <c r="AG386" s="46"/>
    </row>
    <row r="387" spans="1:33" ht="102" customHeight="1" x14ac:dyDescent="0.2">
      <c r="A387" s="31">
        <v>7334</v>
      </c>
      <c r="B387" s="32">
        <v>33353</v>
      </c>
      <c r="C387" s="33" t="s">
        <v>114</v>
      </c>
      <c r="D387" s="153"/>
      <c r="G387" s="235" t="s">
        <v>454</v>
      </c>
      <c r="H387" s="38" t="s">
        <v>32</v>
      </c>
      <c r="J387" s="38" t="s">
        <v>153</v>
      </c>
      <c r="K387" s="40">
        <v>0.06</v>
      </c>
      <c r="L387" s="38" t="s">
        <v>1135</v>
      </c>
      <c r="M387" s="244" t="s">
        <v>229</v>
      </c>
      <c r="N387" s="42"/>
      <c r="O387" s="204"/>
      <c r="P387" s="42"/>
      <c r="Q387" s="42"/>
      <c r="R387" s="42"/>
      <c r="S387" s="42"/>
      <c r="T387" s="42">
        <f t="shared" si="5"/>
        <v>0</v>
      </c>
      <c r="U387" s="127" t="s">
        <v>1136</v>
      </c>
      <c r="W387" s="151"/>
      <c r="X387" s="151"/>
      <c r="Y387" s="182"/>
      <c r="Z387" s="151"/>
      <c r="AA387" s="182"/>
      <c r="AB387" s="182"/>
      <c r="AC387" s="182"/>
      <c r="AD387" s="183"/>
      <c r="AE387" s="152"/>
      <c r="AF387" s="152"/>
      <c r="AG387" s="152"/>
    </row>
    <row r="388" spans="1:33" ht="102" customHeight="1" x14ac:dyDescent="0.2">
      <c r="A388" s="31">
        <v>7333</v>
      </c>
      <c r="B388" s="32">
        <v>33353</v>
      </c>
      <c r="C388" s="33" t="s">
        <v>114</v>
      </c>
      <c r="D388" s="153"/>
      <c r="G388" s="235" t="s">
        <v>454</v>
      </c>
      <c r="H388" s="38" t="s">
        <v>32</v>
      </c>
      <c r="J388" s="38" t="s">
        <v>153</v>
      </c>
      <c r="K388" s="40">
        <v>0.08</v>
      </c>
      <c r="L388" s="38" t="s">
        <v>1137</v>
      </c>
      <c r="M388" s="244" t="s">
        <v>229</v>
      </c>
      <c r="N388" s="42"/>
      <c r="O388" s="204"/>
      <c r="P388" s="42"/>
      <c r="Q388" s="42"/>
      <c r="R388" s="42"/>
      <c r="S388" s="42"/>
      <c r="T388" s="42">
        <f t="shared" si="5"/>
        <v>0</v>
      </c>
      <c r="U388" s="38" t="s">
        <v>1138</v>
      </c>
      <c r="W388" s="151"/>
      <c r="X388" s="151"/>
      <c r="Y388" s="182"/>
      <c r="Z388" s="151"/>
      <c r="AA388" s="182"/>
      <c r="AB388" s="182"/>
      <c r="AC388" s="182"/>
      <c r="AD388" s="183"/>
    </row>
    <row r="389" spans="1:33" s="152" customFormat="1" ht="102" customHeight="1" x14ac:dyDescent="0.2">
      <c r="A389" s="31">
        <v>7332</v>
      </c>
      <c r="B389" s="32">
        <v>33353</v>
      </c>
      <c r="C389" s="33" t="s">
        <v>114</v>
      </c>
      <c r="D389" s="153"/>
      <c r="E389" s="214"/>
      <c r="F389" s="215"/>
      <c r="G389" s="235" t="s">
        <v>454</v>
      </c>
      <c r="H389" s="38" t="s">
        <v>32</v>
      </c>
      <c r="I389" s="39"/>
      <c r="J389" s="38" t="s">
        <v>153</v>
      </c>
      <c r="K389" s="40">
        <v>0.18</v>
      </c>
      <c r="L389" s="38" t="s">
        <v>1139</v>
      </c>
      <c r="M389" s="244" t="s">
        <v>229</v>
      </c>
      <c r="N389" s="41">
        <v>0</v>
      </c>
      <c r="O389" s="120">
        <v>31945</v>
      </c>
      <c r="P389" s="41"/>
      <c r="Q389" s="41"/>
      <c r="R389" s="41">
        <v>1825</v>
      </c>
      <c r="S389" s="41"/>
      <c r="T389" s="42">
        <f t="shared" si="5"/>
        <v>1825</v>
      </c>
      <c r="U389" s="38" t="s">
        <v>1140</v>
      </c>
      <c r="V389" s="43"/>
      <c r="W389" s="43"/>
      <c r="X389" s="43"/>
      <c r="Y389" s="44"/>
      <c r="Z389" s="43"/>
      <c r="AA389" s="44"/>
      <c r="AB389" s="44"/>
      <c r="AC389" s="44"/>
      <c r="AD389" s="217"/>
    </row>
    <row r="390" spans="1:33" s="152" customFormat="1" ht="102" customHeight="1" x14ac:dyDescent="0.2">
      <c r="A390" s="197">
        <v>7331</v>
      </c>
      <c r="B390" s="112"/>
      <c r="C390" s="112" t="s">
        <v>364</v>
      </c>
      <c r="D390" s="206"/>
      <c r="E390" s="220"/>
      <c r="F390" s="221"/>
      <c r="G390" s="237"/>
      <c r="H390" s="117"/>
      <c r="I390" s="111"/>
      <c r="J390" s="117"/>
      <c r="K390" s="202"/>
      <c r="L390" s="117"/>
      <c r="M390" s="245"/>
      <c r="N390" s="41">
        <v>4530</v>
      </c>
      <c r="O390" s="120">
        <v>25126</v>
      </c>
      <c r="P390" s="41"/>
      <c r="Q390" s="41"/>
      <c r="R390" s="41">
        <v>3402</v>
      </c>
      <c r="S390" s="41"/>
      <c r="T390" s="42">
        <f t="shared" si="5"/>
        <v>3402</v>
      </c>
      <c r="U390" s="117"/>
      <c r="V390" s="151"/>
      <c r="W390" s="43"/>
      <c r="X390" s="43"/>
      <c r="Y390" s="44"/>
      <c r="Z390" s="43"/>
      <c r="AA390" s="44"/>
      <c r="AB390" s="44"/>
      <c r="AC390" s="44"/>
      <c r="AD390" s="45"/>
      <c r="AE390" s="46"/>
      <c r="AF390" s="46"/>
      <c r="AG390" s="46"/>
    </row>
    <row r="391" spans="1:33" s="152" customFormat="1" ht="102" customHeight="1" x14ac:dyDescent="0.2">
      <c r="A391" s="31">
        <v>7330</v>
      </c>
      <c r="B391" s="32">
        <v>33337</v>
      </c>
      <c r="C391" s="33" t="s">
        <v>114</v>
      </c>
      <c r="D391" s="153"/>
      <c r="E391" s="35"/>
      <c r="F391" s="36"/>
      <c r="G391" s="235" t="s">
        <v>602</v>
      </c>
      <c r="H391" s="38" t="s">
        <v>32</v>
      </c>
      <c r="I391" s="39"/>
      <c r="J391" s="38" t="s">
        <v>153</v>
      </c>
      <c r="K391" s="40">
        <v>1.22</v>
      </c>
      <c r="L391" s="38" t="s">
        <v>1141</v>
      </c>
      <c r="M391" s="244" t="s">
        <v>229</v>
      </c>
      <c r="N391" s="41">
        <v>0</v>
      </c>
      <c r="O391" s="120">
        <v>31945</v>
      </c>
      <c r="P391" s="41"/>
      <c r="Q391" s="41"/>
      <c r="R391" s="41">
        <v>825</v>
      </c>
      <c r="S391" s="41"/>
      <c r="T391" s="42">
        <f t="shared" si="5"/>
        <v>825</v>
      </c>
      <c r="U391" s="38" t="s">
        <v>558</v>
      </c>
      <c r="V391" s="43"/>
      <c r="W391" s="43"/>
      <c r="X391" s="43"/>
      <c r="Y391" s="44"/>
      <c r="Z391" s="43"/>
      <c r="AA391" s="44"/>
      <c r="AB391" s="44"/>
      <c r="AC391" s="44"/>
      <c r="AD391" s="217"/>
    </row>
    <row r="392" spans="1:33" s="152" customFormat="1" ht="102" customHeight="1" x14ac:dyDescent="0.2">
      <c r="A392" s="197">
        <v>7329</v>
      </c>
      <c r="B392" s="112"/>
      <c r="C392" s="112" t="s">
        <v>364</v>
      </c>
      <c r="D392" s="206"/>
      <c r="E392" s="115"/>
      <c r="F392" s="200"/>
      <c r="G392" s="237"/>
      <c r="H392" s="117"/>
      <c r="I392" s="111"/>
      <c r="J392" s="117"/>
      <c r="K392" s="202"/>
      <c r="L392" s="117"/>
      <c r="M392" s="245"/>
      <c r="N392" s="41"/>
      <c r="O392" s="120">
        <v>10749</v>
      </c>
      <c r="P392" s="41"/>
      <c r="Q392" s="41"/>
      <c r="R392" s="41">
        <v>27560</v>
      </c>
      <c r="S392" s="41"/>
      <c r="T392" s="42">
        <f t="shared" si="5"/>
        <v>27560</v>
      </c>
      <c r="U392" s="117"/>
      <c r="V392" s="151"/>
      <c r="W392" s="43"/>
      <c r="X392" s="43"/>
      <c r="Y392" s="44"/>
      <c r="Z392" s="43"/>
      <c r="AA392" s="44"/>
      <c r="AB392" s="44"/>
      <c r="AC392" s="44"/>
      <c r="AD392" s="45"/>
      <c r="AE392" s="46"/>
      <c r="AF392" s="46"/>
      <c r="AG392" s="46"/>
    </row>
    <row r="393" spans="1:33" ht="102" customHeight="1" x14ac:dyDescent="0.2">
      <c r="A393" s="31">
        <v>7328</v>
      </c>
      <c r="B393" s="32">
        <v>33324</v>
      </c>
      <c r="C393" s="33" t="s">
        <v>114</v>
      </c>
      <c r="D393" s="153"/>
      <c r="G393" s="235" t="s">
        <v>454</v>
      </c>
      <c r="H393" s="38" t="s">
        <v>32</v>
      </c>
      <c r="J393" s="38" t="s">
        <v>153</v>
      </c>
      <c r="K393" s="40">
        <v>0.16</v>
      </c>
      <c r="L393" s="38" t="s">
        <v>1142</v>
      </c>
      <c r="M393" s="244" t="s">
        <v>229</v>
      </c>
      <c r="N393" s="41">
        <v>0</v>
      </c>
      <c r="O393" s="120">
        <v>31945</v>
      </c>
      <c r="R393" s="41">
        <v>2825</v>
      </c>
      <c r="T393" s="42">
        <f t="shared" si="5"/>
        <v>2825</v>
      </c>
      <c r="U393" s="38" t="s">
        <v>1143</v>
      </c>
      <c r="AD393" s="217"/>
    </row>
    <row r="394" spans="1:33" ht="102" customHeight="1" x14ac:dyDescent="0.2">
      <c r="A394" s="197">
        <v>7327</v>
      </c>
      <c r="B394" s="112"/>
      <c r="C394" s="112" t="s">
        <v>364</v>
      </c>
      <c r="D394" s="206"/>
      <c r="E394" s="115"/>
      <c r="F394" s="200"/>
      <c r="G394" s="237"/>
      <c r="H394" s="117"/>
      <c r="I394" s="111"/>
      <c r="J394" s="117"/>
      <c r="K394" s="202"/>
      <c r="L394" s="117"/>
      <c r="M394" s="245"/>
      <c r="N394" s="41">
        <v>67</v>
      </c>
      <c r="O394" s="120">
        <v>10442</v>
      </c>
      <c r="R394" s="41">
        <v>350</v>
      </c>
      <c r="T394" s="42">
        <f t="shared" si="5"/>
        <v>350</v>
      </c>
      <c r="U394" s="117"/>
      <c r="V394" s="151"/>
    </row>
    <row r="395" spans="1:33" s="152" customFormat="1" ht="102" customHeight="1" x14ac:dyDescent="0.2">
      <c r="A395" s="31">
        <v>7326</v>
      </c>
      <c r="B395" s="32">
        <v>33275</v>
      </c>
      <c r="C395" s="33" t="s">
        <v>114</v>
      </c>
      <c r="D395" s="153"/>
      <c r="E395" s="35"/>
      <c r="F395" s="36"/>
      <c r="G395" s="235" t="s">
        <v>454</v>
      </c>
      <c r="H395" s="38" t="s">
        <v>324</v>
      </c>
      <c r="I395" s="39"/>
      <c r="J395" s="127" t="s">
        <v>1144</v>
      </c>
      <c r="K395" s="40">
        <v>0.08</v>
      </c>
      <c r="L395" s="38" t="s">
        <v>1145</v>
      </c>
      <c r="M395" s="244" t="s">
        <v>1074</v>
      </c>
      <c r="N395" s="41">
        <v>0</v>
      </c>
      <c r="O395" s="120">
        <v>31546</v>
      </c>
      <c r="P395" s="41"/>
      <c r="Q395" s="41"/>
      <c r="R395" s="41">
        <v>4000</v>
      </c>
      <c r="S395" s="41"/>
      <c r="T395" s="42">
        <f t="shared" si="5"/>
        <v>4000</v>
      </c>
      <c r="U395" s="38" t="s">
        <v>1146</v>
      </c>
      <c r="V395" s="43"/>
      <c r="W395" s="43"/>
      <c r="X395" s="43"/>
      <c r="Y395" s="44"/>
      <c r="Z395" s="43"/>
      <c r="AA395" s="44"/>
      <c r="AB395" s="44"/>
      <c r="AC395" s="44"/>
      <c r="AD395" s="217"/>
      <c r="AE395" s="46"/>
      <c r="AF395" s="46"/>
      <c r="AG395" s="46"/>
    </row>
    <row r="396" spans="1:33" ht="102" customHeight="1" x14ac:dyDescent="0.2">
      <c r="A396" s="31">
        <v>7325</v>
      </c>
      <c r="B396" s="32">
        <v>33288</v>
      </c>
      <c r="C396" s="33" t="s">
        <v>114</v>
      </c>
      <c r="D396" s="153"/>
      <c r="G396" s="235" t="s">
        <v>454</v>
      </c>
      <c r="H396" s="38" t="s">
        <v>324</v>
      </c>
      <c r="J396" s="38" t="s">
        <v>1147</v>
      </c>
      <c r="K396" s="40">
        <v>1.0449999999999999</v>
      </c>
      <c r="L396" s="127" t="s">
        <v>1148</v>
      </c>
      <c r="M396" s="244" t="s">
        <v>1149</v>
      </c>
      <c r="N396" s="41">
        <v>0</v>
      </c>
      <c r="O396" s="120">
        <v>13439</v>
      </c>
      <c r="R396" s="41">
        <v>6000</v>
      </c>
      <c r="T396" s="42">
        <f t="shared" si="5"/>
        <v>6000</v>
      </c>
      <c r="U396" s="38" t="s">
        <v>1150</v>
      </c>
      <c r="AD396" s="217"/>
    </row>
    <row r="397" spans="1:33" ht="102" customHeight="1" x14ac:dyDescent="0.2">
      <c r="A397" s="197">
        <v>7324</v>
      </c>
      <c r="B397" s="112"/>
      <c r="C397" s="112" t="s">
        <v>364</v>
      </c>
      <c r="D397" s="206"/>
      <c r="E397" s="115"/>
      <c r="F397" s="200"/>
      <c r="G397" s="237"/>
      <c r="H397" s="117"/>
      <c r="I397" s="111"/>
      <c r="J397" s="117"/>
      <c r="K397" s="202"/>
      <c r="L397" s="118"/>
      <c r="M397" s="245"/>
      <c r="N397" s="41">
        <v>599</v>
      </c>
      <c r="O397" s="120">
        <v>21935</v>
      </c>
      <c r="R397" s="41">
        <v>0</v>
      </c>
      <c r="T397" s="42">
        <f t="shared" si="5"/>
        <v>0</v>
      </c>
      <c r="U397" s="117"/>
      <c r="V397" s="151"/>
    </row>
    <row r="398" spans="1:33" s="152" customFormat="1" ht="102" customHeight="1" x14ac:dyDescent="0.2">
      <c r="A398" s="197">
        <v>7323</v>
      </c>
      <c r="B398" s="112"/>
      <c r="C398" s="112" t="s">
        <v>364</v>
      </c>
      <c r="D398" s="206"/>
      <c r="E398" s="115"/>
      <c r="F398" s="200"/>
      <c r="G398" s="237"/>
      <c r="H398" s="117"/>
      <c r="I398" s="111"/>
      <c r="J398" s="117"/>
      <c r="K398" s="202"/>
      <c r="L398" s="118"/>
      <c r="M398" s="245"/>
      <c r="N398" s="41">
        <v>264278</v>
      </c>
      <c r="O398" s="120">
        <v>33379</v>
      </c>
      <c r="P398" s="41"/>
      <c r="Q398" s="41"/>
      <c r="R398" s="41">
        <v>135000</v>
      </c>
      <c r="S398" s="41"/>
      <c r="T398" s="42">
        <f t="shared" ref="T398:T458" si="6">R398-S398</f>
        <v>135000</v>
      </c>
      <c r="U398" s="117"/>
      <c r="V398" s="151"/>
      <c r="W398" s="43"/>
      <c r="X398" s="43"/>
      <c r="Y398" s="44"/>
      <c r="Z398" s="43"/>
      <c r="AA398" s="44"/>
      <c r="AB398" s="44"/>
      <c r="AC398" s="44"/>
      <c r="AD398" s="45"/>
      <c r="AE398" s="46"/>
      <c r="AF398" s="46"/>
      <c r="AG398" s="46"/>
    </row>
    <row r="399" spans="1:33" s="152" customFormat="1" ht="102" customHeight="1" x14ac:dyDescent="0.2">
      <c r="A399" s="31">
        <v>7322</v>
      </c>
      <c r="B399" s="32">
        <v>33247</v>
      </c>
      <c r="C399" s="33" t="s">
        <v>114</v>
      </c>
      <c r="D399" s="153"/>
      <c r="E399" s="35"/>
      <c r="F399" s="36"/>
      <c r="G399" s="235" t="s">
        <v>87</v>
      </c>
      <c r="H399" s="38" t="s">
        <v>32</v>
      </c>
      <c r="I399" s="39"/>
      <c r="J399" s="38" t="s">
        <v>153</v>
      </c>
      <c r="K399" s="40">
        <v>3</v>
      </c>
      <c r="L399" s="38" t="s">
        <v>1151</v>
      </c>
      <c r="M399" s="244" t="s">
        <v>229</v>
      </c>
      <c r="N399" s="41"/>
      <c r="O399" s="120"/>
      <c r="P399" s="41"/>
      <c r="Q399" s="41"/>
      <c r="R399" s="41">
        <v>5000</v>
      </c>
      <c r="S399" s="41"/>
      <c r="T399" s="42">
        <f t="shared" si="6"/>
        <v>5000</v>
      </c>
      <c r="U399" s="38" t="s">
        <v>1152</v>
      </c>
      <c r="V399" s="43"/>
      <c r="W399" s="43"/>
      <c r="X399" s="43"/>
      <c r="Y399" s="44"/>
      <c r="Z399" s="43"/>
      <c r="AA399" s="44"/>
      <c r="AB399" s="44"/>
      <c r="AC399" s="44"/>
      <c r="AD399" s="217"/>
      <c r="AE399" s="46"/>
      <c r="AF399" s="46"/>
      <c r="AG399" s="46"/>
    </row>
    <row r="400" spans="1:33" ht="102" customHeight="1" x14ac:dyDescent="0.2">
      <c r="A400" s="197">
        <v>7321</v>
      </c>
      <c r="B400" s="112"/>
      <c r="C400" s="112" t="s">
        <v>364</v>
      </c>
      <c r="D400" s="206"/>
      <c r="E400" s="115"/>
      <c r="F400" s="200"/>
      <c r="G400" s="237"/>
      <c r="H400" s="117"/>
      <c r="I400" s="111"/>
      <c r="J400" s="117"/>
      <c r="K400" s="202"/>
      <c r="L400" s="117"/>
      <c r="M400" s="245"/>
      <c r="N400" s="41">
        <v>96</v>
      </c>
      <c r="O400" s="120">
        <v>5187</v>
      </c>
      <c r="R400" s="41">
        <v>23800</v>
      </c>
      <c r="T400" s="42">
        <f t="shared" si="6"/>
        <v>23800</v>
      </c>
      <c r="U400" s="117"/>
      <c r="V400" s="151"/>
    </row>
    <row r="401" spans="1:33" s="152" customFormat="1" ht="102" customHeight="1" x14ac:dyDescent="0.2">
      <c r="A401" s="197">
        <v>7320</v>
      </c>
      <c r="B401" s="112"/>
      <c r="C401" s="112" t="s">
        <v>364</v>
      </c>
      <c r="D401" s="206"/>
      <c r="E401" s="115"/>
      <c r="F401" s="200"/>
      <c r="G401" s="237"/>
      <c r="H401" s="117"/>
      <c r="I401" s="111"/>
      <c r="J401" s="117"/>
      <c r="K401" s="202"/>
      <c r="L401" s="117"/>
      <c r="M401" s="245"/>
      <c r="N401" s="41">
        <v>2040</v>
      </c>
      <c r="O401" s="120">
        <v>19704</v>
      </c>
      <c r="P401" s="41"/>
      <c r="Q401" s="41"/>
      <c r="R401" s="41">
        <v>30000</v>
      </c>
      <c r="S401" s="41"/>
      <c r="T401" s="42">
        <f t="shared" si="6"/>
        <v>30000</v>
      </c>
      <c r="U401" s="117"/>
      <c r="V401" s="151"/>
      <c r="W401" s="43"/>
      <c r="X401" s="43"/>
      <c r="Y401" s="44"/>
      <c r="Z401" s="43"/>
      <c r="AA401" s="44"/>
      <c r="AB401" s="44"/>
      <c r="AC401" s="44"/>
      <c r="AD401" s="45"/>
      <c r="AE401" s="46"/>
      <c r="AF401" s="46"/>
      <c r="AG401" s="46"/>
    </row>
    <row r="402" spans="1:33" s="152" customFormat="1" ht="102" customHeight="1" x14ac:dyDescent="0.2">
      <c r="A402" s="197">
        <v>7319</v>
      </c>
      <c r="B402" s="112"/>
      <c r="C402" s="112" t="s">
        <v>364</v>
      </c>
      <c r="D402" s="206"/>
      <c r="E402" s="115"/>
      <c r="F402" s="200"/>
      <c r="G402" s="237"/>
      <c r="H402" s="117"/>
      <c r="I402" s="111"/>
      <c r="J402" s="117"/>
      <c r="K402" s="202"/>
      <c r="L402" s="117"/>
      <c r="M402" s="245"/>
      <c r="N402" s="41">
        <v>2155</v>
      </c>
      <c r="O402" s="120">
        <v>31881</v>
      </c>
      <c r="P402" s="41"/>
      <c r="Q402" s="41"/>
      <c r="R402" s="41">
        <v>55000</v>
      </c>
      <c r="S402" s="41"/>
      <c r="T402" s="42">
        <f t="shared" si="6"/>
        <v>55000</v>
      </c>
      <c r="U402" s="117"/>
      <c r="V402" s="151"/>
      <c r="W402" s="43"/>
      <c r="X402" s="43"/>
      <c r="Y402" s="44"/>
      <c r="Z402" s="43"/>
      <c r="AA402" s="44"/>
      <c r="AB402" s="44"/>
      <c r="AC402" s="44"/>
      <c r="AD402" s="45"/>
      <c r="AE402" s="46"/>
      <c r="AF402" s="46"/>
      <c r="AG402" s="46"/>
    </row>
    <row r="403" spans="1:33" ht="102" customHeight="1" x14ac:dyDescent="0.2">
      <c r="A403" s="31">
        <v>7318</v>
      </c>
      <c r="B403" s="32">
        <v>33257</v>
      </c>
      <c r="C403" s="33" t="s">
        <v>114</v>
      </c>
      <c r="D403" s="153"/>
      <c r="G403" s="235" t="s">
        <v>454</v>
      </c>
      <c r="H403" s="38" t="s">
        <v>32</v>
      </c>
      <c r="J403" s="38" t="s">
        <v>153</v>
      </c>
      <c r="K403" s="40">
        <v>0.08</v>
      </c>
      <c r="L403" s="38" t="s">
        <v>1153</v>
      </c>
      <c r="M403" s="244" t="s">
        <v>229</v>
      </c>
      <c r="N403" s="41">
        <v>0</v>
      </c>
      <c r="O403" s="120">
        <v>33098</v>
      </c>
      <c r="R403" s="41">
        <v>220000</v>
      </c>
      <c r="T403" s="42">
        <f t="shared" si="6"/>
        <v>220000</v>
      </c>
      <c r="U403" s="38" t="s">
        <v>1154</v>
      </c>
      <c r="AD403" s="219"/>
    </row>
    <row r="404" spans="1:33" s="152" customFormat="1" ht="102" customHeight="1" x14ac:dyDescent="0.2">
      <c r="A404" s="31">
        <v>7317</v>
      </c>
      <c r="B404" s="32">
        <v>33246</v>
      </c>
      <c r="C404" s="33" t="s">
        <v>114</v>
      </c>
      <c r="D404" s="153"/>
      <c r="E404" s="35"/>
      <c r="F404" s="36"/>
      <c r="G404" s="235" t="s">
        <v>602</v>
      </c>
      <c r="H404" s="38" t="s">
        <v>32</v>
      </c>
      <c r="I404" s="39"/>
      <c r="J404" s="38" t="s">
        <v>153</v>
      </c>
      <c r="K404" s="40">
        <v>0.08</v>
      </c>
      <c r="L404" s="38" t="s">
        <v>1155</v>
      </c>
      <c r="M404" s="244" t="s">
        <v>229</v>
      </c>
      <c r="N404" s="42"/>
      <c r="O404" s="204"/>
      <c r="P404" s="42"/>
      <c r="Q404" s="42"/>
      <c r="R404" s="42"/>
      <c r="S404" s="42"/>
      <c r="T404" s="42">
        <f t="shared" si="6"/>
        <v>0</v>
      </c>
      <c r="U404" s="38" t="s">
        <v>1156</v>
      </c>
      <c r="V404" s="43"/>
      <c r="W404" s="151"/>
      <c r="X404" s="151"/>
      <c r="Y404" s="182"/>
      <c r="Z404" s="151"/>
      <c r="AA404" s="182"/>
      <c r="AB404" s="182"/>
      <c r="AC404" s="182"/>
      <c r="AD404" s="183"/>
      <c r="AE404" s="46"/>
      <c r="AF404" s="46"/>
      <c r="AG404" s="46"/>
    </row>
    <row r="405" spans="1:33" ht="102" customHeight="1" x14ac:dyDescent="0.2">
      <c r="A405" s="31">
        <v>7316</v>
      </c>
      <c r="B405" s="32">
        <v>33205</v>
      </c>
      <c r="C405" s="33" t="s">
        <v>114</v>
      </c>
      <c r="D405" s="153"/>
      <c r="G405" s="235" t="s">
        <v>370</v>
      </c>
      <c r="H405" s="38" t="s">
        <v>32</v>
      </c>
      <c r="J405" s="38" t="s">
        <v>153</v>
      </c>
      <c r="K405" s="40">
        <v>0.83</v>
      </c>
      <c r="L405" s="38" t="s">
        <v>1157</v>
      </c>
      <c r="M405" s="244" t="s">
        <v>229</v>
      </c>
      <c r="N405" s="41">
        <v>0</v>
      </c>
      <c r="O405" s="120">
        <v>31604</v>
      </c>
      <c r="R405" s="41">
        <v>1925</v>
      </c>
      <c r="T405" s="42">
        <f t="shared" si="6"/>
        <v>1925</v>
      </c>
      <c r="U405" s="38" t="s">
        <v>1158</v>
      </c>
      <c r="AD405" s="219"/>
    </row>
    <row r="406" spans="1:33" ht="102" customHeight="1" x14ac:dyDescent="0.2">
      <c r="A406" s="31">
        <v>7315</v>
      </c>
      <c r="B406" s="32">
        <v>33205</v>
      </c>
      <c r="C406" s="33" t="s">
        <v>114</v>
      </c>
      <c r="D406" s="153"/>
      <c r="E406" s="214"/>
      <c r="F406" s="215"/>
      <c r="G406" s="235" t="s">
        <v>370</v>
      </c>
      <c r="H406" s="38" t="s">
        <v>32</v>
      </c>
      <c r="J406" s="38" t="s">
        <v>153</v>
      </c>
      <c r="K406" s="40">
        <v>0.08</v>
      </c>
      <c r="L406" s="38" t="s">
        <v>1159</v>
      </c>
      <c r="M406" s="244" t="s">
        <v>229</v>
      </c>
      <c r="N406" s="41">
        <v>0</v>
      </c>
      <c r="O406" s="248" t="s">
        <v>1160</v>
      </c>
      <c r="R406" s="41">
        <v>2025</v>
      </c>
      <c r="T406" s="42">
        <f t="shared" si="6"/>
        <v>2025</v>
      </c>
      <c r="U406" s="38" t="s">
        <v>1161</v>
      </c>
      <c r="AD406" s="217"/>
      <c r="AE406" s="152"/>
      <c r="AF406" s="152"/>
      <c r="AG406" s="152"/>
    </row>
    <row r="407" spans="1:33" ht="102" customHeight="1" x14ac:dyDescent="0.2">
      <c r="A407" s="31">
        <v>7314</v>
      </c>
      <c r="B407" s="32">
        <v>33175</v>
      </c>
      <c r="C407" s="33" t="s">
        <v>114</v>
      </c>
      <c r="D407" s="153"/>
      <c r="G407" s="235" t="s">
        <v>1162</v>
      </c>
      <c r="H407" s="38" t="s">
        <v>32</v>
      </c>
      <c r="J407" s="38" t="s">
        <v>153</v>
      </c>
      <c r="K407" s="40">
        <v>0.16</v>
      </c>
      <c r="L407" s="38" t="s">
        <v>1163</v>
      </c>
      <c r="M407" s="244" t="s">
        <v>229</v>
      </c>
      <c r="N407" s="42"/>
      <c r="O407" s="204"/>
      <c r="P407" s="42"/>
      <c r="Q407" s="42"/>
      <c r="R407" s="42"/>
      <c r="S407" s="42"/>
      <c r="T407" s="42">
        <f t="shared" si="6"/>
        <v>0</v>
      </c>
      <c r="U407" s="38" t="s">
        <v>1164</v>
      </c>
      <c r="W407" s="151"/>
      <c r="X407" s="151"/>
      <c r="Y407" s="182"/>
      <c r="Z407" s="151"/>
      <c r="AA407" s="182"/>
      <c r="AB407" s="182"/>
      <c r="AC407" s="182"/>
      <c r="AD407" s="183"/>
    </row>
    <row r="408" spans="1:33" s="152" customFormat="1" ht="102" customHeight="1" x14ac:dyDescent="0.2">
      <c r="A408" s="197">
        <v>7313</v>
      </c>
      <c r="B408" s="112"/>
      <c r="C408" s="112" t="s">
        <v>364</v>
      </c>
      <c r="D408" s="206"/>
      <c r="E408" s="115"/>
      <c r="F408" s="200"/>
      <c r="G408" s="237"/>
      <c r="H408" s="117"/>
      <c r="I408" s="111"/>
      <c r="J408" s="117"/>
      <c r="K408" s="202"/>
      <c r="L408" s="117"/>
      <c r="M408" s="245"/>
      <c r="N408" s="41">
        <v>0</v>
      </c>
      <c r="O408" s="120" t="s">
        <v>667</v>
      </c>
      <c r="P408" s="41"/>
      <c r="Q408" s="41"/>
      <c r="R408" s="41">
        <v>516.25</v>
      </c>
      <c r="S408" s="41"/>
      <c r="T408" s="42">
        <f t="shared" si="6"/>
        <v>516.25</v>
      </c>
      <c r="U408" s="117"/>
      <c r="V408" s="151"/>
      <c r="W408" s="43"/>
      <c r="X408" s="43"/>
      <c r="Y408" s="44"/>
      <c r="Z408" s="43"/>
      <c r="AA408" s="44"/>
      <c r="AB408" s="44"/>
      <c r="AC408" s="44"/>
      <c r="AD408" s="45"/>
      <c r="AE408" s="46"/>
      <c r="AF408" s="46"/>
      <c r="AG408" s="46"/>
    </row>
    <row r="409" spans="1:33" ht="102" customHeight="1" x14ac:dyDescent="0.2">
      <c r="A409" s="31">
        <v>7312</v>
      </c>
      <c r="B409" s="32">
        <v>33192</v>
      </c>
      <c r="C409" s="33" t="s">
        <v>114</v>
      </c>
      <c r="D409" s="153"/>
      <c r="G409" s="235" t="s">
        <v>602</v>
      </c>
      <c r="H409" s="38" t="s">
        <v>32</v>
      </c>
      <c r="J409" s="38" t="s">
        <v>153</v>
      </c>
      <c r="K409" s="40">
        <v>0.25</v>
      </c>
      <c r="L409" s="38" t="s">
        <v>1165</v>
      </c>
      <c r="M409" s="244" t="s">
        <v>229</v>
      </c>
      <c r="N409" s="42"/>
      <c r="O409" s="249"/>
      <c r="P409" s="42"/>
      <c r="Q409" s="42"/>
      <c r="R409" s="42"/>
      <c r="S409" s="42"/>
      <c r="T409" s="42">
        <f t="shared" si="6"/>
        <v>0</v>
      </c>
      <c r="U409" s="38" t="s">
        <v>1166</v>
      </c>
      <c r="W409" s="151"/>
      <c r="X409" s="151"/>
      <c r="Y409" s="182"/>
      <c r="Z409" s="151"/>
      <c r="AA409" s="182"/>
      <c r="AB409" s="182"/>
      <c r="AC409" s="182"/>
      <c r="AD409" s="183"/>
    </row>
    <row r="410" spans="1:33" s="152" customFormat="1" ht="102" customHeight="1" x14ac:dyDescent="0.2">
      <c r="A410" s="197">
        <v>7311</v>
      </c>
      <c r="B410" s="112"/>
      <c r="C410" s="112" t="s">
        <v>364</v>
      </c>
      <c r="D410" s="206"/>
      <c r="E410" s="115"/>
      <c r="F410" s="200"/>
      <c r="G410" s="237"/>
      <c r="H410" s="117"/>
      <c r="I410" s="111"/>
      <c r="J410" s="117"/>
      <c r="K410" s="202"/>
      <c r="L410" s="117"/>
      <c r="M410" s="245"/>
      <c r="N410" s="41">
        <v>0</v>
      </c>
      <c r="O410" s="120" t="s">
        <v>667</v>
      </c>
      <c r="P410" s="41"/>
      <c r="Q410" s="41"/>
      <c r="R410" s="41">
        <v>763</v>
      </c>
      <c r="S410" s="41"/>
      <c r="T410" s="42">
        <f t="shared" si="6"/>
        <v>763</v>
      </c>
      <c r="U410" s="117"/>
      <c r="V410" s="151"/>
      <c r="W410" s="43"/>
      <c r="X410" s="43"/>
      <c r="Y410" s="44"/>
      <c r="Z410" s="43"/>
      <c r="AA410" s="44"/>
      <c r="AB410" s="44"/>
      <c r="AC410" s="44"/>
      <c r="AD410" s="45"/>
      <c r="AE410" s="46"/>
      <c r="AF410" s="46"/>
      <c r="AG410" s="46"/>
    </row>
    <row r="411" spans="1:33" ht="102" customHeight="1" x14ac:dyDescent="0.2">
      <c r="A411" s="197">
        <v>7310</v>
      </c>
      <c r="B411" s="112"/>
      <c r="C411" s="112" t="s">
        <v>364</v>
      </c>
      <c r="D411" s="206"/>
      <c r="E411" s="115"/>
      <c r="F411" s="200"/>
      <c r="G411" s="237"/>
      <c r="H411" s="117"/>
      <c r="I411" s="111"/>
      <c r="J411" s="117"/>
      <c r="K411" s="202"/>
      <c r="L411" s="117"/>
      <c r="M411" s="245"/>
      <c r="O411" s="120"/>
      <c r="R411" s="41">
        <v>288000</v>
      </c>
      <c r="T411" s="42">
        <f t="shared" si="6"/>
        <v>288000</v>
      </c>
      <c r="U411" s="117"/>
      <c r="V411" s="151"/>
    </row>
    <row r="412" spans="1:33" s="152" customFormat="1" ht="102" customHeight="1" x14ac:dyDescent="0.2">
      <c r="A412" s="197">
        <v>7309</v>
      </c>
      <c r="B412" s="112"/>
      <c r="C412" s="112" t="s">
        <v>364</v>
      </c>
      <c r="D412" s="206"/>
      <c r="E412" s="115"/>
      <c r="F412" s="200"/>
      <c r="G412" s="237"/>
      <c r="H412" s="117"/>
      <c r="I412" s="111"/>
      <c r="J412" s="117"/>
      <c r="K412" s="202"/>
      <c r="L412" s="117"/>
      <c r="M412" s="245"/>
      <c r="N412" s="41">
        <v>1234</v>
      </c>
      <c r="O412" s="120">
        <v>22585</v>
      </c>
      <c r="P412" s="41"/>
      <c r="Q412" s="41"/>
      <c r="R412" s="41">
        <v>5100</v>
      </c>
      <c r="S412" s="41"/>
      <c r="T412" s="42">
        <f t="shared" si="6"/>
        <v>5100</v>
      </c>
      <c r="U412" s="117"/>
      <c r="V412" s="151"/>
      <c r="W412" s="43"/>
      <c r="X412" s="43"/>
      <c r="Y412" s="44"/>
      <c r="Z412" s="43"/>
      <c r="AA412" s="44"/>
      <c r="AB412" s="44"/>
      <c r="AC412" s="44"/>
      <c r="AD412" s="45"/>
      <c r="AE412" s="46"/>
      <c r="AF412" s="46"/>
      <c r="AG412" s="46"/>
    </row>
    <row r="413" spans="1:33" ht="102" customHeight="1" x14ac:dyDescent="0.2">
      <c r="A413" s="31">
        <v>7308</v>
      </c>
      <c r="B413" s="32">
        <v>33177</v>
      </c>
      <c r="C413" s="33" t="s">
        <v>114</v>
      </c>
      <c r="D413" s="153"/>
      <c r="G413" s="235" t="s">
        <v>87</v>
      </c>
      <c r="H413" s="38" t="s">
        <v>32</v>
      </c>
      <c r="J413" s="38" t="s">
        <v>153</v>
      </c>
      <c r="K413" s="40">
        <v>0.08</v>
      </c>
      <c r="L413" s="38" t="s">
        <v>1167</v>
      </c>
      <c r="M413" s="244" t="s">
        <v>229</v>
      </c>
      <c r="N413" s="42"/>
      <c r="O413" s="204"/>
      <c r="P413" s="42"/>
      <c r="Q413" s="42"/>
      <c r="R413" s="42"/>
      <c r="S413" s="42"/>
      <c r="T413" s="42">
        <f t="shared" si="6"/>
        <v>0</v>
      </c>
      <c r="U413" s="38" t="s">
        <v>1168</v>
      </c>
      <c r="W413" s="151"/>
      <c r="X413" s="151"/>
      <c r="Y413" s="182"/>
      <c r="Z413" s="151"/>
      <c r="AA413" s="182"/>
      <c r="AB413" s="182"/>
      <c r="AC413" s="182"/>
      <c r="AD413" s="183"/>
    </row>
    <row r="414" spans="1:33" ht="102" customHeight="1" x14ac:dyDescent="0.2">
      <c r="A414" s="197">
        <v>7307</v>
      </c>
      <c r="B414" s="112"/>
      <c r="C414" s="112" t="s">
        <v>364</v>
      </c>
      <c r="D414" s="206"/>
      <c r="E414" s="115"/>
      <c r="F414" s="200"/>
      <c r="G414" s="237"/>
      <c r="H414" s="117"/>
      <c r="I414" s="111"/>
      <c r="J414" s="117"/>
      <c r="K414" s="202"/>
      <c r="L414" s="117"/>
      <c r="M414" s="245"/>
      <c r="N414" s="41">
        <v>48400</v>
      </c>
      <c r="O414" s="120">
        <v>28782</v>
      </c>
      <c r="R414" s="41">
        <v>35000</v>
      </c>
      <c r="T414" s="42">
        <f t="shared" si="6"/>
        <v>35000</v>
      </c>
      <c r="U414" s="117"/>
      <c r="V414" s="151"/>
    </row>
    <row r="415" spans="1:33" s="152" customFormat="1" ht="102" customHeight="1" x14ac:dyDescent="0.2">
      <c r="A415" s="197">
        <v>7306</v>
      </c>
      <c r="B415" s="112"/>
      <c r="C415" s="112" t="s">
        <v>364</v>
      </c>
      <c r="D415" s="206"/>
      <c r="E415" s="115"/>
      <c r="F415" s="200"/>
      <c r="G415" s="237"/>
      <c r="H415" s="117"/>
      <c r="I415" s="111"/>
      <c r="J415" s="117"/>
      <c r="K415" s="202"/>
      <c r="L415" s="117"/>
      <c r="M415" s="245"/>
      <c r="N415" s="41">
        <v>0</v>
      </c>
      <c r="O415" s="120">
        <v>29929</v>
      </c>
      <c r="P415" s="41"/>
      <c r="Q415" s="41"/>
      <c r="R415" s="185">
        <v>24784</v>
      </c>
      <c r="S415" s="185"/>
      <c r="T415" s="42">
        <f t="shared" si="6"/>
        <v>24784</v>
      </c>
      <c r="U415" s="117"/>
      <c r="V415" s="151"/>
      <c r="W415" s="43"/>
      <c r="X415" s="43"/>
      <c r="Y415" s="44"/>
      <c r="Z415" s="43"/>
      <c r="AA415" s="44"/>
      <c r="AB415" s="44"/>
      <c r="AC415" s="44"/>
      <c r="AD415" s="45"/>
      <c r="AE415" s="46"/>
      <c r="AF415" s="46"/>
      <c r="AG415" s="46"/>
    </row>
    <row r="416" spans="1:33" s="152" customFormat="1" ht="102" customHeight="1" x14ac:dyDescent="0.2">
      <c r="A416" s="31">
        <v>7305</v>
      </c>
      <c r="B416" s="32">
        <v>33133</v>
      </c>
      <c r="C416" s="33" t="s">
        <v>114</v>
      </c>
      <c r="D416" s="153"/>
      <c r="E416" s="35"/>
      <c r="F416" s="36"/>
      <c r="G416" s="235" t="s">
        <v>454</v>
      </c>
      <c r="H416" s="38" t="s">
        <v>32</v>
      </c>
      <c r="I416" s="39"/>
      <c r="J416" s="38" t="s">
        <v>153</v>
      </c>
      <c r="K416" s="40">
        <v>0.08</v>
      </c>
      <c r="L416" s="38" t="s">
        <v>1169</v>
      </c>
      <c r="M416" s="244" t="s">
        <v>229</v>
      </c>
      <c r="N416" s="41"/>
      <c r="O416" s="120"/>
      <c r="P416" s="41"/>
      <c r="Q416" s="41"/>
      <c r="R416" s="41">
        <v>3770</v>
      </c>
      <c r="S416" s="41"/>
      <c r="T416" s="42">
        <f t="shared" si="6"/>
        <v>3770</v>
      </c>
      <c r="U416" s="38" t="s">
        <v>1170</v>
      </c>
      <c r="V416" s="43"/>
      <c r="W416" s="43"/>
      <c r="X416" s="43"/>
      <c r="Y416" s="44"/>
      <c r="Z416" s="43"/>
      <c r="AA416" s="44"/>
      <c r="AB416" s="44"/>
      <c r="AC416" s="44"/>
      <c r="AD416" s="45"/>
    </row>
    <row r="417" spans="1:33" ht="102" customHeight="1" x14ac:dyDescent="0.2">
      <c r="A417" s="197">
        <v>7304</v>
      </c>
      <c r="B417" s="112"/>
      <c r="C417" s="112" t="s">
        <v>364</v>
      </c>
      <c r="D417" s="206"/>
      <c r="E417" s="115"/>
      <c r="F417" s="200"/>
      <c r="G417" s="237"/>
      <c r="H417" s="117"/>
      <c r="I417" s="111"/>
      <c r="J417" s="117"/>
      <c r="K417" s="202"/>
      <c r="L417" s="117"/>
      <c r="M417" s="245"/>
      <c r="N417" s="41">
        <v>1260</v>
      </c>
      <c r="O417" s="120">
        <v>13639</v>
      </c>
      <c r="R417" s="185">
        <v>9461</v>
      </c>
      <c r="S417" s="185"/>
      <c r="T417" s="42">
        <f t="shared" si="6"/>
        <v>9461</v>
      </c>
      <c r="U417" s="117"/>
      <c r="V417" s="151"/>
    </row>
    <row r="418" spans="1:33" s="152" customFormat="1" ht="102" customHeight="1" x14ac:dyDescent="0.2">
      <c r="A418" s="31">
        <v>7303</v>
      </c>
      <c r="B418" s="32">
        <v>33185</v>
      </c>
      <c r="C418" s="33" t="s">
        <v>114</v>
      </c>
      <c r="D418" s="153"/>
      <c r="E418" s="35"/>
      <c r="F418" s="36"/>
      <c r="G418" s="235" t="s">
        <v>454</v>
      </c>
      <c r="H418" s="38" t="s">
        <v>32</v>
      </c>
      <c r="I418" s="39"/>
      <c r="J418" s="38" t="s">
        <v>153</v>
      </c>
      <c r="K418" s="40">
        <v>0.08</v>
      </c>
      <c r="L418" s="38" t="s">
        <v>1171</v>
      </c>
      <c r="M418" s="244" t="s">
        <v>229</v>
      </c>
      <c r="N418" s="41">
        <v>0</v>
      </c>
      <c r="O418" s="120">
        <v>31604</v>
      </c>
      <c r="P418" s="41"/>
      <c r="Q418" s="41"/>
      <c r="R418" s="41">
        <v>10025</v>
      </c>
      <c r="S418" s="41"/>
      <c r="T418" s="42">
        <f t="shared" si="6"/>
        <v>10025</v>
      </c>
      <c r="U418" s="38" t="s">
        <v>1172</v>
      </c>
      <c r="V418" s="43"/>
      <c r="W418" s="43"/>
      <c r="X418" s="43"/>
      <c r="Y418" s="44"/>
      <c r="Z418" s="43"/>
      <c r="AA418" s="44"/>
      <c r="AB418" s="44"/>
      <c r="AC418" s="44"/>
      <c r="AD418" s="45"/>
      <c r="AE418" s="46"/>
      <c r="AF418" s="46"/>
      <c r="AG418" s="46"/>
    </row>
    <row r="419" spans="1:33" s="152" customFormat="1" ht="102" customHeight="1" x14ac:dyDescent="0.2">
      <c r="A419" s="31">
        <v>7302</v>
      </c>
      <c r="B419" s="32">
        <v>33185</v>
      </c>
      <c r="C419" s="33" t="s">
        <v>114</v>
      </c>
      <c r="D419" s="153"/>
      <c r="E419" s="35"/>
      <c r="F419" s="36"/>
      <c r="G419" s="235" t="s">
        <v>454</v>
      </c>
      <c r="H419" s="38" t="s">
        <v>32</v>
      </c>
      <c r="I419" s="39"/>
      <c r="J419" s="38" t="s">
        <v>153</v>
      </c>
      <c r="K419" s="40">
        <v>0.13</v>
      </c>
      <c r="L419" s="38" t="s">
        <v>1173</v>
      </c>
      <c r="M419" s="244" t="s">
        <v>229</v>
      </c>
      <c r="N419" s="41">
        <v>0</v>
      </c>
      <c r="O419" s="120">
        <v>31226</v>
      </c>
      <c r="P419" s="41"/>
      <c r="Q419" s="41"/>
      <c r="R419" s="41">
        <v>1825</v>
      </c>
      <c r="S419" s="41"/>
      <c r="T419" s="42">
        <f t="shared" si="6"/>
        <v>1825</v>
      </c>
      <c r="U419" s="38" t="s">
        <v>1174</v>
      </c>
      <c r="V419" s="43"/>
      <c r="W419" s="43"/>
      <c r="X419" s="43"/>
      <c r="Y419" s="44"/>
      <c r="Z419" s="43"/>
      <c r="AA419" s="44">
        <v>20743</v>
      </c>
      <c r="AB419" s="44">
        <v>58</v>
      </c>
      <c r="AC419" s="44">
        <v>34</v>
      </c>
      <c r="AD419" s="232">
        <v>38161</v>
      </c>
    </row>
    <row r="420" spans="1:33" s="152" customFormat="1" ht="102" customHeight="1" x14ac:dyDescent="0.2">
      <c r="A420" s="31">
        <v>7301</v>
      </c>
      <c r="B420" s="32">
        <v>33185</v>
      </c>
      <c r="C420" s="33" t="s">
        <v>114</v>
      </c>
      <c r="D420" s="153"/>
      <c r="E420" s="35"/>
      <c r="F420" s="36"/>
      <c r="G420" s="235" t="s">
        <v>454</v>
      </c>
      <c r="H420" s="38" t="s">
        <v>32</v>
      </c>
      <c r="I420" s="39"/>
      <c r="J420" s="38" t="s">
        <v>153</v>
      </c>
      <c r="K420" s="40">
        <v>0.35</v>
      </c>
      <c r="L420" s="38" t="s">
        <v>1175</v>
      </c>
      <c r="M420" s="244" t="s">
        <v>229</v>
      </c>
      <c r="N420" s="41">
        <v>0</v>
      </c>
      <c r="O420" s="120">
        <v>13227</v>
      </c>
      <c r="P420" s="41"/>
      <c r="Q420" s="41"/>
      <c r="R420" s="41">
        <v>800</v>
      </c>
      <c r="S420" s="41"/>
      <c r="T420" s="42">
        <f t="shared" si="6"/>
        <v>800</v>
      </c>
      <c r="U420" s="38" t="s">
        <v>1176</v>
      </c>
      <c r="V420" s="43"/>
      <c r="W420" s="43"/>
      <c r="X420" s="43"/>
      <c r="Y420" s="44"/>
      <c r="Z420" s="43"/>
      <c r="AA420" s="44"/>
      <c r="AB420" s="44"/>
      <c r="AC420" s="44"/>
      <c r="AD420" s="45"/>
      <c r="AE420" s="46"/>
      <c r="AF420" s="46"/>
      <c r="AG420" s="46"/>
    </row>
    <row r="421" spans="1:33" ht="102" customHeight="1" x14ac:dyDescent="0.2">
      <c r="A421" s="31">
        <v>7300</v>
      </c>
      <c r="B421" s="32">
        <v>33135</v>
      </c>
      <c r="C421" s="33" t="s">
        <v>114</v>
      </c>
      <c r="D421" s="153"/>
      <c r="G421" s="235" t="s">
        <v>443</v>
      </c>
      <c r="H421" s="38" t="s">
        <v>32</v>
      </c>
      <c r="J421" s="38" t="s">
        <v>153</v>
      </c>
      <c r="K421" s="40">
        <v>14</v>
      </c>
      <c r="L421" s="38" t="s">
        <v>1177</v>
      </c>
      <c r="M421" s="244" t="s">
        <v>229</v>
      </c>
      <c r="N421" s="41">
        <v>0</v>
      </c>
      <c r="O421" s="120">
        <v>32896</v>
      </c>
      <c r="R421" s="41">
        <v>99500</v>
      </c>
      <c r="T421" s="42">
        <f t="shared" si="6"/>
        <v>99500</v>
      </c>
      <c r="U421" s="38" t="s">
        <v>1178</v>
      </c>
      <c r="AA421" s="44" t="e">
        <f>VLOOKUP(A421,[1]PATENTS!A8:T73,2,FALSE)</f>
        <v>#N/A</v>
      </c>
      <c r="AE421" s="152"/>
      <c r="AF421" s="152"/>
      <c r="AG421" s="152"/>
    </row>
    <row r="422" spans="1:33" ht="102" customHeight="1" x14ac:dyDescent="0.2">
      <c r="A422" s="31">
        <v>7299</v>
      </c>
      <c r="B422" s="32">
        <v>33114</v>
      </c>
      <c r="C422" s="33" t="s">
        <v>114</v>
      </c>
      <c r="D422" s="153"/>
      <c r="G422" s="235" t="s">
        <v>370</v>
      </c>
      <c r="H422" s="38" t="s">
        <v>32</v>
      </c>
      <c r="J422" s="38" t="s">
        <v>153</v>
      </c>
      <c r="K422" s="40">
        <v>0.16</v>
      </c>
      <c r="L422" s="38" t="s">
        <v>1179</v>
      </c>
      <c r="M422" s="244" t="s">
        <v>229</v>
      </c>
      <c r="N422" s="42"/>
      <c r="O422" s="204"/>
      <c r="P422" s="42"/>
      <c r="Q422" s="42"/>
      <c r="R422" s="42"/>
      <c r="S422" s="42"/>
      <c r="T422" s="42">
        <f t="shared" si="6"/>
        <v>0</v>
      </c>
      <c r="U422" s="38" t="s">
        <v>1180</v>
      </c>
      <c r="W422" s="151"/>
      <c r="X422" s="151"/>
      <c r="Y422" s="182"/>
      <c r="Z422" s="151"/>
      <c r="AA422" s="182"/>
      <c r="AB422" s="182"/>
      <c r="AC422" s="182"/>
      <c r="AD422" s="183"/>
    </row>
    <row r="423" spans="1:33" ht="102" customHeight="1" x14ac:dyDescent="0.2">
      <c r="A423" s="31">
        <v>7298</v>
      </c>
      <c r="B423" s="32">
        <v>33098</v>
      </c>
      <c r="C423" s="33" t="s">
        <v>114</v>
      </c>
      <c r="D423" s="153"/>
      <c r="E423" s="214" t="s">
        <v>1181</v>
      </c>
      <c r="F423" s="215"/>
      <c r="G423" s="235" t="s">
        <v>245</v>
      </c>
      <c r="H423" s="38" t="s">
        <v>324</v>
      </c>
      <c r="J423" s="38" t="s">
        <v>1080</v>
      </c>
      <c r="K423" s="40">
        <v>0.09</v>
      </c>
      <c r="L423" s="38" t="s">
        <v>1182</v>
      </c>
      <c r="M423" s="244" t="s">
        <v>1183</v>
      </c>
      <c r="N423" s="42"/>
      <c r="O423" s="204"/>
      <c r="P423" s="42"/>
      <c r="Q423" s="42"/>
      <c r="R423" s="42"/>
      <c r="S423" s="42"/>
      <c r="T423" s="42">
        <f t="shared" si="6"/>
        <v>0</v>
      </c>
      <c r="U423" s="38" t="s">
        <v>1184</v>
      </c>
      <c r="W423" s="151"/>
      <c r="X423" s="151"/>
      <c r="Y423" s="182"/>
      <c r="Z423" s="151"/>
      <c r="AA423" s="182"/>
      <c r="AB423" s="182"/>
      <c r="AC423" s="182"/>
      <c r="AD423" s="183"/>
    </row>
    <row r="424" spans="1:33" ht="102" customHeight="1" x14ac:dyDescent="0.2">
      <c r="A424" s="31">
        <v>7297</v>
      </c>
      <c r="B424" s="32">
        <v>33065</v>
      </c>
      <c r="C424" s="33" t="s">
        <v>114</v>
      </c>
      <c r="D424" s="153"/>
      <c r="G424" s="235" t="s">
        <v>876</v>
      </c>
      <c r="H424" s="38" t="s">
        <v>324</v>
      </c>
      <c r="J424" s="38" t="s">
        <v>1185</v>
      </c>
      <c r="K424" s="40">
        <v>0.09</v>
      </c>
      <c r="L424" s="38" t="s">
        <v>1186</v>
      </c>
      <c r="M424" s="244" t="s">
        <v>1074</v>
      </c>
      <c r="N424" s="42"/>
      <c r="O424" s="204"/>
      <c r="P424" s="42"/>
      <c r="Q424" s="42"/>
      <c r="R424" s="42"/>
      <c r="S424" s="42"/>
      <c r="T424" s="42">
        <f t="shared" si="6"/>
        <v>0</v>
      </c>
      <c r="U424" s="38" t="s">
        <v>1187</v>
      </c>
      <c r="W424" s="151"/>
      <c r="X424" s="151"/>
      <c r="Y424" s="182"/>
      <c r="Z424" s="151"/>
      <c r="AA424" s="182"/>
      <c r="AB424" s="182"/>
      <c r="AC424" s="182"/>
      <c r="AD424" s="183"/>
      <c r="AE424" s="152"/>
      <c r="AF424" s="152"/>
      <c r="AG424" s="152"/>
    </row>
    <row r="425" spans="1:33" ht="102" customHeight="1" x14ac:dyDescent="0.2">
      <c r="A425" s="197">
        <v>7296</v>
      </c>
      <c r="B425" s="112"/>
      <c r="C425" s="112" t="s">
        <v>364</v>
      </c>
      <c r="D425" s="206"/>
      <c r="E425" s="115"/>
      <c r="F425" s="200"/>
      <c r="G425" s="237"/>
      <c r="H425" s="117"/>
      <c r="I425" s="111"/>
      <c r="J425" s="117"/>
      <c r="K425" s="202"/>
      <c r="L425" s="117"/>
      <c r="M425" s="245"/>
      <c r="N425" s="41">
        <v>9202</v>
      </c>
      <c r="O425" s="120">
        <v>34635</v>
      </c>
      <c r="R425" s="185">
        <v>32000</v>
      </c>
      <c r="S425" s="185"/>
      <c r="T425" s="42">
        <f t="shared" si="6"/>
        <v>32000</v>
      </c>
      <c r="U425" s="117"/>
      <c r="V425" s="151"/>
    </row>
    <row r="426" spans="1:33" s="152" customFormat="1" ht="102" customHeight="1" x14ac:dyDescent="0.2">
      <c r="A426" s="31">
        <v>7295</v>
      </c>
      <c r="B426" s="32">
        <v>33042</v>
      </c>
      <c r="C426" s="33" t="s">
        <v>114</v>
      </c>
      <c r="D426" s="153"/>
      <c r="E426" s="35"/>
      <c r="F426" s="36"/>
      <c r="G426" s="235" t="s">
        <v>454</v>
      </c>
      <c r="H426" s="38" t="s">
        <v>32</v>
      </c>
      <c r="I426" s="39"/>
      <c r="J426" s="38" t="s">
        <v>153</v>
      </c>
      <c r="K426" s="40">
        <v>0.08</v>
      </c>
      <c r="L426" s="38" t="s">
        <v>1188</v>
      </c>
      <c r="M426" s="244" t="s">
        <v>229</v>
      </c>
      <c r="N426" s="42"/>
      <c r="O426" s="204"/>
      <c r="P426" s="42"/>
      <c r="Q426" s="42"/>
      <c r="R426" s="42"/>
      <c r="S426" s="42"/>
      <c r="T426" s="42">
        <f t="shared" si="6"/>
        <v>0</v>
      </c>
      <c r="U426" s="38" t="s">
        <v>1189</v>
      </c>
      <c r="V426" s="43"/>
      <c r="W426" s="151"/>
      <c r="X426" s="151"/>
      <c r="Y426" s="182"/>
      <c r="Z426" s="151"/>
      <c r="AA426" s="182"/>
      <c r="AB426" s="182"/>
      <c r="AC426" s="182"/>
      <c r="AD426" s="183"/>
    </row>
    <row r="427" spans="1:33" ht="102" customHeight="1" x14ac:dyDescent="0.2">
      <c r="A427" s="31">
        <v>7294</v>
      </c>
      <c r="B427" s="32">
        <v>33042</v>
      </c>
      <c r="C427" s="33" t="s">
        <v>114</v>
      </c>
      <c r="D427" s="153"/>
      <c r="G427" s="235" t="s">
        <v>454</v>
      </c>
      <c r="H427" s="38" t="s">
        <v>32</v>
      </c>
      <c r="J427" s="38" t="s">
        <v>153</v>
      </c>
      <c r="K427" s="40">
        <v>0.08</v>
      </c>
      <c r="L427" s="38" t="s">
        <v>1190</v>
      </c>
      <c r="M427" s="244" t="s">
        <v>229</v>
      </c>
      <c r="N427" s="41">
        <v>0</v>
      </c>
      <c r="O427" s="120">
        <v>31552</v>
      </c>
      <c r="R427" s="41">
        <v>2210</v>
      </c>
      <c r="T427" s="42">
        <f t="shared" si="6"/>
        <v>2210</v>
      </c>
      <c r="U427" s="38" t="s">
        <v>1191</v>
      </c>
      <c r="AE427" s="152"/>
      <c r="AF427" s="152"/>
      <c r="AG427" s="152"/>
    </row>
    <row r="428" spans="1:33" s="152" customFormat="1" ht="102" customHeight="1" x14ac:dyDescent="0.2">
      <c r="A428" s="197">
        <v>7293</v>
      </c>
      <c r="B428" s="112"/>
      <c r="C428" s="112" t="s">
        <v>364</v>
      </c>
      <c r="D428" s="206"/>
      <c r="E428" s="115"/>
      <c r="F428" s="200"/>
      <c r="G428" s="237"/>
      <c r="H428" s="117"/>
      <c r="I428" s="111"/>
      <c r="J428" s="117"/>
      <c r="K428" s="202"/>
      <c r="L428" s="117"/>
      <c r="M428" s="245"/>
      <c r="N428" s="41">
        <v>0</v>
      </c>
      <c r="O428" s="120">
        <v>32643</v>
      </c>
      <c r="P428" s="41"/>
      <c r="Q428" s="41"/>
      <c r="R428" s="208">
        <v>4916</v>
      </c>
      <c r="S428" s="208"/>
      <c r="T428" s="42">
        <f t="shared" si="6"/>
        <v>4916</v>
      </c>
      <c r="U428" s="117"/>
      <c r="V428" s="151"/>
      <c r="W428" s="43"/>
      <c r="X428" s="43"/>
      <c r="Y428" s="44"/>
      <c r="Z428" s="43"/>
      <c r="AA428" s="44"/>
      <c r="AB428" s="44"/>
      <c r="AC428" s="44"/>
      <c r="AD428" s="45"/>
      <c r="AE428" s="46"/>
      <c r="AF428" s="46"/>
      <c r="AG428" s="46"/>
    </row>
    <row r="429" spans="1:33" s="152" customFormat="1" ht="102" customHeight="1" x14ac:dyDescent="0.2">
      <c r="A429" s="31">
        <v>7292</v>
      </c>
      <c r="B429" s="32">
        <v>32980</v>
      </c>
      <c r="C429" s="33" t="s">
        <v>114</v>
      </c>
      <c r="D429" s="153"/>
      <c r="E429" s="35"/>
      <c r="F429" s="36"/>
      <c r="G429" s="235" t="s">
        <v>454</v>
      </c>
      <c r="H429" s="38" t="s">
        <v>32</v>
      </c>
      <c r="I429" s="39"/>
      <c r="J429" s="38" t="s">
        <v>153</v>
      </c>
      <c r="K429" s="40">
        <v>0.41</v>
      </c>
      <c r="L429" s="38" t="s">
        <v>1192</v>
      </c>
      <c r="M429" s="244" t="s">
        <v>229</v>
      </c>
      <c r="N429" s="41">
        <v>0</v>
      </c>
      <c r="O429" s="120">
        <v>10825</v>
      </c>
      <c r="P429" s="41"/>
      <c r="Q429" s="41"/>
      <c r="R429" s="41">
        <v>2100</v>
      </c>
      <c r="S429" s="41"/>
      <c r="T429" s="42">
        <f t="shared" si="6"/>
        <v>2100</v>
      </c>
      <c r="U429" s="38" t="s">
        <v>1193</v>
      </c>
      <c r="V429" s="43"/>
      <c r="W429" s="43"/>
      <c r="X429" s="43"/>
      <c r="Y429" s="44"/>
      <c r="Z429" s="43"/>
      <c r="AA429" s="44"/>
      <c r="AB429" s="44"/>
      <c r="AC429" s="44"/>
      <c r="AD429" s="45"/>
    </row>
    <row r="430" spans="1:33" s="152" customFormat="1" ht="102" customHeight="1" x14ac:dyDescent="0.2">
      <c r="A430" s="31">
        <v>7291</v>
      </c>
      <c r="B430" s="32">
        <v>32973</v>
      </c>
      <c r="C430" s="33" t="s">
        <v>114</v>
      </c>
      <c r="D430" s="153"/>
      <c r="E430" s="35"/>
      <c r="F430" s="36"/>
      <c r="G430" s="235" t="s">
        <v>454</v>
      </c>
      <c r="H430" s="38" t="s">
        <v>32</v>
      </c>
      <c r="I430" s="39"/>
      <c r="J430" s="38" t="s">
        <v>153</v>
      </c>
      <c r="K430" s="40">
        <v>0.11</v>
      </c>
      <c r="L430" s="38" t="s">
        <v>1194</v>
      </c>
      <c r="M430" s="244" t="s">
        <v>229</v>
      </c>
      <c r="N430" s="42"/>
      <c r="O430" s="204"/>
      <c r="P430" s="42"/>
      <c r="Q430" s="42"/>
      <c r="R430" s="42"/>
      <c r="S430" s="42"/>
      <c r="T430" s="42">
        <f t="shared" si="6"/>
        <v>0</v>
      </c>
      <c r="U430" s="38" t="s">
        <v>1195</v>
      </c>
      <c r="V430" s="43"/>
      <c r="W430" s="151"/>
      <c r="X430" s="151"/>
      <c r="Y430" s="182"/>
      <c r="Z430" s="151"/>
      <c r="AA430" s="182"/>
      <c r="AB430" s="182"/>
      <c r="AC430" s="182"/>
      <c r="AD430" s="183"/>
      <c r="AE430" s="46"/>
      <c r="AF430" s="46"/>
      <c r="AG430" s="46"/>
    </row>
    <row r="431" spans="1:33" ht="102" customHeight="1" x14ac:dyDescent="0.2">
      <c r="A431" s="31">
        <v>7290</v>
      </c>
      <c r="B431" s="32">
        <v>32939</v>
      </c>
      <c r="C431" s="33" t="s">
        <v>114</v>
      </c>
      <c r="D431" s="153"/>
      <c r="G431" s="235" t="s">
        <v>87</v>
      </c>
      <c r="H431" s="38" t="s">
        <v>32</v>
      </c>
      <c r="J431" s="38" t="s">
        <v>153</v>
      </c>
      <c r="K431" s="40">
        <v>2</v>
      </c>
      <c r="L431" s="38" t="s">
        <v>1196</v>
      </c>
      <c r="M431" s="244" t="s">
        <v>229</v>
      </c>
      <c r="N431" s="41">
        <v>0</v>
      </c>
      <c r="O431" s="120">
        <v>31604</v>
      </c>
      <c r="R431" s="41">
        <v>6025</v>
      </c>
      <c r="T431" s="42">
        <f t="shared" si="6"/>
        <v>6025</v>
      </c>
      <c r="U431" s="38" t="s">
        <v>1197</v>
      </c>
    </row>
    <row r="432" spans="1:33" s="152" customFormat="1" ht="102" customHeight="1" x14ac:dyDescent="0.2">
      <c r="A432" s="197">
        <v>7289</v>
      </c>
      <c r="B432" s="112"/>
      <c r="C432" s="112" t="s">
        <v>364</v>
      </c>
      <c r="D432" s="206"/>
      <c r="E432" s="115"/>
      <c r="F432" s="200"/>
      <c r="G432" s="237"/>
      <c r="H432" s="117"/>
      <c r="I432" s="111"/>
      <c r="J432" s="117"/>
      <c r="K432" s="202"/>
      <c r="L432" s="117"/>
      <c r="M432" s="245"/>
      <c r="N432" s="41">
        <v>12499</v>
      </c>
      <c r="O432" s="120">
        <v>29943</v>
      </c>
      <c r="P432" s="41"/>
      <c r="Q432" s="41"/>
      <c r="R432" s="185">
        <v>25000</v>
      </c>
      <c r="S432" s="185"/>
      <c r="T432" s="42">
        <f t="shared" si="6"/>
        <v>25000</v>
      </c>
      <c r="U432" s="117"/>
      <c r="V432" s="151"/>
      <c r="W432" s="43"/>
      <c r="X432" s="43"/>
      <c r="Y432" s="44"/>
      <c r="Z432" s="43"/>
      <c r="AA432" s="44"/>
      <c r="AB432" s="44"/>
      <c r="AC432" s="44"/>
      <c r="AD432" s="45"/>
      <c r="AE432" s="46"/>
      <c r="AF432" s="46"/>
      <c r="AG432" s="46"/>
    </row>
    <row r="433" spans="1:33" s="152" customFormat="1" ht="102" customHeight="1" x14ac:dyDescent="0.2">
      <c r="A433" s="197">
        <v>7288</v>
      </c>
      <c r="B433" s="112"/>
      <c r="C433" s="112" t="s">
        <v>364</v>
      </c>
      <c r="D433" s="206"/>
      <c r="E433" s="115"/>
      <c r="F433" s="200"/>
      <c r="G433" s="237"/>
      <c r="H433" s="117"/>
      <c r="I433" s="111"/>
      <c r="J433" s="117"/>
      <c r="K433" s="202"/>
      <c r="L433" s="117"/>
      <c r="M433" s="245"/>
      <c r="N433" s="41">
        <v>0</v>
      </c>
      <c r="O433" s="120" t="s">
        <v>667</v>
      </c>
      <c r="P433" s="41"/>
      <c r="Q433" s="41"/>
      <c r="R433" s="41">
        <v>350</v>
      </c>
      <c r="S433" s="41"/>
      <c r="T433" s="42">
        <f t="shared" si="6"/>
        <v>350</v>
      </c>
      <c r="U433" s="117"/>
      <c r="V433" s="151"/>
      <c r="W433" s="43"/>
      <c r="X433" s="43"/>
      <c r="Y433" s="44"/>
      <c r="Z433" s="43"/>
      <c r="AA433" s="44"/>
      <c r="AB433" s="44"/>
      <c r="AC433" s="44"/>
      <c r="AD433" s="45"/>
      <c r="AE433" s="46"/>
      <c r="AF433" s="46"/>
      <c r="AG433" s="46"/>
    </row>
    <row r="434" spans="1:33" ht="102" customHeight="1" x14ac:dyDescent="0.2">
      <c r="A434" s="31">
        <v>7287</v>
      </c>
      <c r="B434" s="32">
        <v>32905</v>
      </c>
      <c r="C434" s="33" t="s">
        <v>114</v>
      </c>
      <c r="D434" s="153"/>
      <c r="G434" s="235" t="s">
        <v>454</v>
      </c>
      <c r="H434" s="38" t="s">
        <v>324</v>
      </c>
      <c r="J434" s="38" t="s">
        <v>153</v>
      </c>
      <c r="K434" s="40">
        <v>0.56999999999999995</v>
      </c>
      <c r="L434" s="127" t="s">
        <v>1198</v>
      </c>
      <c r="M434" s="244" t="s">
        <v>992</v>
      </c>
      <c r="N434" s="41">
        <v>0</v>
      </c>
      <c r="O434" s="120">
        <v>31226</v>
      </c>
      <c r="R434" s="41">
        <v>23000</v>
      </c>
      <c r="T434" s="42">
        <f t="shared" si="6"/>
        <v>23000</v>
      </c>
      <c r="U434" s="38" t="s">
        <v>1199</v>
      </c>
    </row>
    <row r="435" spans="1:33" s="152" customFormat="1" ht="102" customHeight="1" x14ac:dyDescent="0.2">
      <c r="A435" s="31">
        <v>7286</v>
      </c>
      <c r="B435" s="32">
        <v>33080</v>
      </c>
      <c r="C435" s="33" t="s">
        <v>114</v>
      </c>
      <c r="D435" s="153"/>
      <c r="E435" s="35"/>
      <c r="F435" s="36"/>
      <c r="G435" s="235" t="s">
        <v>245</v>
      </c>
      <c r="H435" s="38" t="s">
        <v>324</v>
      </c>
      <c r="I435" s="39"/>
      <c r="J435" s="38" t="s">
        <v>1185</v>
      </c>
      <c r="K435" s="40">
        <v>0.11</v>
      </c>
      <c r="L435" s="38" t="s">
        <v>1200</v>
      </c>
      <c r="M435" s="244" t="s">
        <v>1074</v>
      </c>
      <c r="N435" s="42"/>
      <c r="O435" s="204"/>
      <c r="P435" s="42"/>
      <c r="Q435" s="42"/>
      <c r="R435" s="42"/>
      <c r="S435" s="42"/>
      <c r="T435" s="42">
        <f t="shared" si="6"/>
        <v>0</v>
      </c>
      <c r="U435" s="38"/>
      <c r="V435" s="43"/>
      <c r="W435" s="151"/>
      <c r="X435" s="151"/>
      <c r="Y435" s="182"/>
      <c r="Z435" s="151"/>
      <c r="AA435" s="182"/>
      <c r="AB435" s="182"/>
      <c r="AC435" s="182"/>
      <c r="AD435" s="183"/>
    </row>
    <row r="436" spans="1:33" ht="102" customHeight="1" x14ac:dyDescent="0.2">
      <c r="A436" s="197">
        <v>7285</v>
      </c>
      <c r="B436" s="112"/>
      <c r="C436" s="112" t="s">
        <v>364</v>
      </c>
      <c r="D436" s="206"/>
      <c r="E436" s="115"/>
      <c r="F436" s="200"/>
      <c r="G436" s="237"/>
      <c r="H436" s="117"/>
      <c r="I436" s="111"/>
      <c r="J436" s="117"/>
      <c r="K436" s="202"/>
      <c r="L436" s="117"/>
      <c r="M436" s="245"/>
      <c r="N436" s="41">
        <v>371</v>
      </c>
      <c r="O436" s="120">
        <v>10405</v>
      </c>
      <c r="R436" s="41">
        <v>2500</v>
      </c>
      <c r="T436" s="42">
        <f t="shared" si="6"/>
        <v>2500</v>
      </c>
      <c r="U436" s="117"/>
      <c r="V436" s="151"/>
    </row>
    <row r="437" spans="1:33" ht="102" customHeight="1" x14ac:dyDescent="0.2">
      <c r="A437" s="197">
        <v>7284</v>
      </c>
      <c r="B437" s="112"/>
      <c r="C437" s="112" t="s">
        <v>364</v>
      </c>
      <c r="D437" s="206"/>
      <c r="E437" s="115"/>
      <c r="F437" s="200"/>
      <c r="G437" s="237"/>
      <c r="H437" s="117"/>
      <c r="I437" s="111"/>
      <c r="J437" s="117"/>
      <c r="K437" s="202"/>
      <c r="L437" s="117"/>
      <c r="M437" s="245"/>
      <c r="N437" s="41">
        <v>2500</v>
      </c>
      <c r="O437" s="120">
        <v>19652</v>
      </c>
      <c r="R437" s="41">
        <v>5000</v>
      </c>
      <c r="T437" s="42">
        <f t="shared" si="6"/>
        <v>5000</v>
      </c>
      <c r="U437" s="117"/>
      <c r="V437" s="151"/>
    </row>
    <row r="438" spans="1:33" ht="102" customHeight="1" x14ac:dyDescent="0.2">
      <c r="A438" s="197">
        <v>7283</v>
      </c>
      <c r="B438" s="112"/>
      <c r="C438" s="112" t="s">
        <v>364</v>
      </c>
      <c r="D438" s="206"/>
      <c r="E438" s="115"/>
      <c r="F438" s="200"/>
      <c r="G438" s="237"/>
      <c r="H438" s="117"/>
      <c r="I438" s="111"/>
      <c r="J438" s="117"/>
      <c r="K438" s="202"/>
      <c r="L438" s="117"/>
      <c r="M438" s="245"/>
      <c r="N438" s="41">
        <v>449</v>
      </c>
      <c r="O438" s="120">
        <v>6022</v>
      </c>
      <c r="R438" s="41">
        <v>0</v>
      </c>
      <c r="T438" s="42">
        <f t="shared" si="6"/>
        <v>0</v>
      </c>
      <c r="U438" s="117"/>
      <c r="V438" s="151"/>
    </row>
    <row r="439" spans="1:33" ht="102" customHeight="1" x14ac:dyDescent="0.2">
      <c r="A439" s="197">
        <v>7282</v>
      </c>
      <c r="B439" s="112"/>
      <c r="C439" s="112" t="s">
        <v>364</v>
      </c>
      <c r="D439" s="206"/>
      <c r="E439" s="115"/>
      <c r="F439" s="200"/>
      <c r="G439" s="237"/>
      <c r="H439" s="117"/>
      <c r="I439" s="111"/>
      <c r="J439" s="117"/>
      <c r="K439" s="202"/>
      <c r="L439" s="117"/>
      <c r="M439" s="245"/>
      <c r="N439" s="41">
        <v>910000</v>
      </c>
      <c r="O439" s="120">
        <v>32044</v>
      </c>
      <c r="R439" s="41">
        <v>1383000</v>
      </c>
      <c r="T439" s="42">
        <f t="shared" si="6"/>
        <v>1383000</v>
      </c>
      <c r="U439" s="117"/>
      <c r="V439" s="151"/>
    </row>
    <row r="440" spans="1:33" ht="102" customHeight="1" x14ac:dyDescent="0.2">
      <c r="A440" s="197">
        <v>7281</v>
      </c>
      <c r="B440" s="112"/>
      <c r="C440" s="112" t="s">
        <v>364</v>
      </c>
      <c r="D440" s="206"/>
      <c r="E440" s="115"/>
      <c r="F440" s="200"/>
      <c r="G440" s="237"/>
      <c r="H440" s="117"/>
      <c r="I440" s="111"/>
      <c r="J440" s="117"/>
      <c r="K440" s="202"/>
      <c r="L440" s="117"/>
      <c r="M440" s="245"/>
      <c r="N440" s="41">
        <v>0</v>
      </c>
      <c r="O440" s="120">
        <v>24308</v>
      </c>
      <c r="R440" s="41">
        <v>610000</v>
      </c>
      <c r="T440" s="42">
        <f t="shared" si="6"/>
        <v>610000</v>
      </c>
      <c r="U440" s="117"/>
      <c r="V440" s="151"/>
    </row>
    <row r="441" spans="1:33" ht="102" customHeight="1" x14ac:dyDescent="0.2">
      <c r="A441" s="31">
        <v>7280</v>
      </c>
      <c r="B441" s="32">
        <v>32876</v>
      </c>
      <c r="C441" s="33" t="s">
        <v>114</v>
      </c>
      <c r="D441" s="153"/>
      <c r="G441" s="235" t="s">
        <v>443</v>
      </c>
      <c r="H441" s="38" t="s">
        <v>32</v>
      </c>
      <c r="J441" s="38" t="s">
        <v>153</v>
      </c>
      <c r="K441" s="40">
        <v>0.08</v>
      </c>
      <c r="L441" s="38" t="s">
        <v>1201</v>
      </c>
      <c r="M441" s="244" t="s">
        <v>229</v>
      </c>
      <c r="N441" s="41">
        <v>0</v>
      </c>
      <c r="O441" s="120">
        <v>30858</v>
      </c>
      <c r="R441" s="41">
        <v>33300</v>
      </c>
      <c r="T441" s="42">
        <f t="shared" si="6"/>
        <v>33300</v>
      </c>
      <c r="U441" s="38" t="s">
        <v>1202</v>
      </c>
      <c r="AE441" s="152"/>
      <c r="AF441" s="152"/>
      <c r="AG441" s="152"/>
    </row>
    <row r="442" spans="1:33" s="152" customFormat="1" ht="102" customHeight="1" x14ac:dyDescent="0.2">
      <c r="A442" s="31">
        <v>7279</v>
      </c>
      <c r="B442" s="32">
        <v>32857</v>
      </c>
      <c r="C442" s="33" t="s">
        <v>114</v>
      </c>
      <c r="D442" s="153"/>
      <c r="E442" s="35"/>
      <c r="F442" s="36"/>
      <c r="G442" s="235" t="s">
        <v>443</v>
      </c>
      <c r="H442" s="38" t="s">
        <v>32</v>
      </c>
      <c r="I442" s="39"/>
      <c r="J442" s="38" t="s">
        <v>153</v>
      </c>
      <c r="K442" s="40">
        <v>18</v>
      </c>
      <c r="L442" s="38" t="s">
        <v>1203</v>
      </c>
      <c r="M442" s="244" t="s">
        <v>229</v>
      </c>
      <c r="N442" s="41">
        <v>0</v>
      </c>
      <c r="O442" s="120">
        <v>28201</v>
      </c>
      <c r="P442" s="41"/>
      <c r="Q442" s="41"/>
      <c r="R442" s="41">
        <v>5</v>
      </c>
      <c r="S442" s="41"/>
      <c r="T442" s="42">
        <f t="shared" si="6"/>
        <v>5</v>
      </c>
      <c r="U442" s="38" t="s">
        <v>1204</v>
      </c>
      <c r="V442" s="43"/>
      <c r="W442" s="43"/>
      <c r="X442" s="43"/>
      <c r="Y442" s="44"/>
      <c r="Z442" s="43"/>
      <c r="AA442" s="44"/>
      <c r="AB442" s="44"/>
      <c r="AC442" s="44"/>
      <c r="AD442" s="45"/>
    </row>
    <row r="443" spans="1:33" s="152" customFormat="1" ht="102" customHeight="1" x14ac:dyDescent="0.2">
      <c r="A443" s="197">
        <v>7278</v>
      </c>
      <c r="B443" s="112"/>
      <c r="C443" s="112" t="s">
        <v>364</v>
      </c>
      <c r="D443" s="206"/>
      <c r="E443" s="115"/>
      <c r="F443" s="200"/>
      <c r="G443" s="237"/>
      <c r="H443" s="117"/>
      <c r="I443" s="111"/>
      <c r="J443" s="117"/>
      <c r="K443" s="202"/>
      <c r="L443" s="117"/>
      <c r="M443" s="245"/>
      <c r="N443" s="41">
        <f>23549+10066</f>
        <v>33615</v>
      </c>
      <c r="O443" s="120">
        <v>24968</v>
      </c>
      <c r="P443" s="41"/>
      <c r="Q443" s="41"/>
      <c r="R443" s="41">
        <v>26422</v>
      </c>
      <c r="S443" s="41"/>
      <c r="T443" s="42">
        <f t="shared" si="6"/>
        <v>26422</v>
      </c>
      <c r="U443" s="117"/>
      <c r="V443" s="151"/>
      <c r="W443" s="43"/>
      <c r="X443" s="43"/>
      <c r="Y443" s="44"/>
      <c r="Z443" s="43"/>
      <c r="AA443" s="44"/>
      <c r="AB443" s="44"/>
      <c r="AC443" s="44"/>
      <c r="AD443" s="45"/>
      <c r="AE443" s="46"/>
      <c r="AF443" s="46"/>
      <c r="AG443" s="46"/>
    </row>
    <row r="444" spans="1:33" ht="102" customHeight="1" x14ac:dyDescent="0.2">
      <c r="A444" s="31">
        <v>7277</v>
      </c>
      <c r="B444" s="32">
        <v>32883</v>
      </c>
      <c r="C444" s="33" t="s">
        <v>114</v>
      </c>
      <c r="D444" s="153"/>
      <c r="G444" s="235" t="s">
        <v>454</v>
      </c>
      <c r="H444" s="38" t="s">
        <v>32</v>
      </c>
      <c r="J444" s="38" t="s">
        <v>153</v>
      </c>
      <c r="K444" s="40">
        <v>0.11</v>
      </c>
      <c r="L444" s="38" t="s">
        <v>1205</v>
      </c>
      <c r="M444" s="244" t="s">
        <v>229</v>
      </c>
      <c r="N444" s="42"/>
      <c r="O444" s="204"/>
      <c r="P444" s="42"/>
      <c r="Q444" s="42"/>
      <c r="R444" s="42"/>
      <c r="S444" s="42"/>
      <c r="T444" s="42">
        <f t="shared" si="6"/>
        <v>0</v>
      </c>
      <c r="U444" s="38" t="s">
        <v>1206</v>
      </c>
      <c r="W444" s="151"/>
      <c r="X444" s="151"/>
      <c r="Y444" s="182"/>
      <c r="Z444" s="151"/>
      <c r="AA444" s="182"/>
      <c r="AB444" s="182"/>
      <c r="AC444" s="182"/>
      <c r="AD444" s="183"/>
    </row>
    <row r="445" spans="1:33" s="152" customFormat="1" ht="102" customHeight="1" x14ac:dyDescent="0.2">
      <c r="A445" s="31">
        <v>7276</v>
      </c>
      <c r="B445" s="32">
        <v>32883</v>
      </c>
      <c r="C445" s="33" t="s">
        <v>114</v>
      </c>
      <c r="D445" s="153"/>
      <c r="E445" s="35"/>
      <c r="F445" s="36"/>
      <c r="G445" s="235" t="s">
        <v>454</v>
      </c>
      <c r="H445" s="38" t="s">
        <v>32</v>
      </c>
      <c r="I445" s="39"/>
      <c r="J445" s="38" t="s">
        <v>153</v>
      </c>
      <c r="K445" s="40">
        <v>0.2</v>
      </c>
      <c r="L445" s="38" t="s">
        <v>1207</v>
      </c>
      <c r="M445" s="244" t="s">
        <v>229</v>
      </c>
      <c r="N445" s="42"/>
      <c r="O445" s="204"/>
      <c r="P445" s="42"/>
      <c r="Q445" s="42"/>
      <c r="R445" s="42"/>
      <c r="S445" s="42"/>
      <c r="T445" s="42">
        <f t="shared" si="6"/>
        <v>0</v>
      </c>
      <c r="U445" s="38" t="s">
        <v>1208</v>
      </c>
      <c r="V445" s="43"/>
      <c r="W445" s="151"/>
      <c r="X445" s="151"/>
      <c r="Y445" s="182"/>
      <c r="Z445" s="151"/>
      <c r="AA445" s="182"/>
      <c r="AB445" s="182"/>
      <c r="AC445" s="182"/>
      <c r="AD445" s="183"/>
      <c r="AE445" s="46"/>
      <c r="AF445" s="46"/>
      <c r="AG445" s="46"/>
    </row>
    <row r="446" spans="1:33" s="152" customFormat="1" ht="102" customHeight="1" x14ac:dyDescent="0.2">
      <c r="A446" s="31">
        <v>7275</v>
      </c>
      <c r="B446" s="32">
        <v>32883</v>
      </c>
      <c r="C446" s="33" t="s">
        <v>114</v>
      </c>
      <c r="D446" s="153"/>
      <c r="E446" s="35"/>
      <c r="F446" s="36"/>
      <c r="G446" s="235" t="s">
        <v>454</v>
      </c>
      <c r="H446" s="38" t="s">
        <v>32</v>
      </c>
      <c r="I446" s="39"/>
      <c r="J446" s="38" t="s">
        <v>153</v>
      </c>
      <c r="K446" s="40">
        <v>3.18</v>
      </c>
      <c r="L446" s="38" t="s">
        <v>1209</v>
      </c>
      <c r="M446" s="244" t="s">
        <v>229</v>
      </c>
      <c r="N446" s="42"/>
      <c r="O446" s="204"/>
      <c r="P446" s="42"/>
      <c r="Q446" s="42"/>
      <c r="R446" s="42"/>
      <c r="S446" s="42"/>
      <c r="T446" s="42">
        <f t="shared" si="6"/>
        <v>0</v>
      </c>
      <c r="U446" s="38" t="s">
        <v>1210</v>
      </c>
      <c r="V446" s="43"/>
      <c r="W446" s="151"/>
      <c r="X446" s="151"/>
      <c r="Y446" s="182"/>
      <c r="Z446" s="151"/>
      <c r="AA446" s="182"/>
      <c r="AB446" s="182"/>
      <c r="AC446" s="182"/>
      <c r="AD446" s="183"/>
    </row>
    <row r="447" spans="1:33" ht="102" customHeight="1" x14ac:dyDescent="0.2">
      <c r="A447" s="197">
        <v>7274</v>
      </c>
      <c r="B447" s="112"/>
      <c r="C447" s="112" t="s">
        <v>364</v>
      </c>
      <c r="D447" s="206"/>
      <c r="E447" s="115"/>
      <c r="F447" s="200"/>
      <c r="G447" s="237"/>
      <c r="H447" s="117"/>
      <c r="I447" s="111"/>
      <c r="J447" s="117"/>
      <c r="K447" s="202"/>
      <c r="L447" s="117"/>
      <c r="M447" s="245"/>
      <c r="N447" s="41" t="s">
        <v>86</v>
      </c>
      <c r="O447" s="120">
        <v>24910</v>
      </c>
      <c r="R447" s="41">
        <v>135</v>
      </c>
      <c r="T447" s="42">
        <f t="shared" si="6"/>
        <v>135</v>
      </c>
      <c r="U447" s="117"/>
      <c r="V447" s="151"/>
    </row>
    <row r="448" spans="1:33" ht="102" customHeight="1" x14ac:dyDescent="0.2">
      <c r="A448" s="197">
        <v>7273</v>
      </c>
      <c r="B448" s="112"/>
      <c r="C448" s="112" t="s">
        <v>364</v>
      </c>
      <c r="D448" s="206"/>
      <c r="E448" s="115"/>
      <c r="F448" s="200"/>
      <c r="G448" s="237"/>
      <c r="H448" s="117"/>
      <c r="I448" s="111"/>
      <c r="J448" s="117"/>
      <c r="K448" s="202"/>
      <c r="L448" s="117"/>
      <c r="M448" s="245"/>
      <c r="N448" s="41">
        <f>9500+3261</f>
        <v>12761</v>
      </c>
      <c r="O448" s="120">
        <v>24910</v>
      </c>
      <c r="R448" s="41">
        <v>1511</v>
      </c>
      <c r="T448" s="42">
        <f t="shared" si="6"/>
        <v>1511</v>
      </c>
      <c r="U448" s="117"/>
      <c r="V448" s="151"/>
    </row>
    <row r="449" spans="1:33" ht="102" customHeight="1" x14ac:dyDescent="0.2">
      <c r="A449" s="197">
        <v>7272</v>
      </c>
      <c r="B449" s="112"/>
      <c r="C449" s="112" t="s">
        <v>364</v>
      </c>
      <c r="D449" s="206"/>
      <c r="E449" s="115"/>
      <c r="F449" s="200"/>
      <c r="G449" s="237"/>
      <c r="H449" s="117"/>
      <c r="I449" s="111"/>
      <c r="J449" s="117"/>
      <c r="K449" s="202"/>
      <c r="L449" s="117"/>
      <c r="M449" s="245"/>
      <c r="N449" s="41">
        <v>1</v>
      </c>
      <c r="O449" s="120">
        <v>34607</v>
      </c>
      <c r="R449" s="41">
        <v>1</v>
      </c>
      <c r="T449" s="42">
        <f t="shared" si="6"/>
        <v>1</v>
      </c>
      <c r="U449" s="117"/>
      <c r="V449" s="151"/>
    </row>
    <row r="450" spans="1:33" s="152" customFormat="1" ht="102" customHeight="1" x14ac:dyDescent="0.2">
      <c r="A450" s="31">
        <v>7271</v>
      </c>
      <c r="B450" s="32">
        <v>32668</v>
      </c>
      <c r="C450" s="33" t="s">
        <v>114</v>
      </c>
      <c r="D450" s="153"/>
      <c r="E450" s="35"/>
      <c r="F450" s="36"/>
      <c r="G450" s="235" t="s">
        <v>454</v>
      </c>
      <c r="H450" s="38" t="s">
        <v>32</v>
      </c>
      <c r="I450" s="39"/>
      <c r="J450" s="38" t="s">
        <v>153</v>
      </c>
      <c r="K450" s="40">
        <v>0.11</v>
      </c>
      <c r="L450" s="38" t="s">
        <v>1211</v>
      </c>
      <c r="M450" s="244" t="s">
        <v>229</v>
      </c>
      <c r="N450" s="42"/>
      <c r="O450" s="204"/>
      <c r="P450" s="42"/>
      <c r="Q450" s="42"/>
      <c r="R450" s="42"/>
      <c r="S450" s="42"/>
      <c r="T450" s="42">
        <f t="shared" si="6"/>
        <v>0</v>
      </c>
      <c r="U450" s="38" t="s">
        <v>1212</v>
      </c>
      <c r="V450" s="43"/>
      <c r="W450" s="151"/>
      <c r="X450" s="151"/>
      <c r="Y450" s="182"/>
      <c r="Z450" s="151"/>
      <c r="AA450" s="182"/>
      <c r="AB450" s="182"/>
      <c r="AC450" s="182"/>
      <c r="AD450" s="183"/>
      <c r="AE450" s="46"/>
      <c r="AF450" s="46"/>
      <c r="AG450" s="46"/>
    </row>
    <row r="451" spans="1:33" s="152" customFormat="1" ht="102" customHeight="1" x14ac:dyDescent="0.2">
      <c r="A451" s="31">
        <v>7270</v>
      </c>
      <c r="B451" s="240">
        <v>32708</v>
      </c>
      <c r="C451" s="33" t="s">
        <v>114</v>
      </c>
      <c r="D451" s="242"/>
      <c r="E451" s="35" t="s">
        <v>1213</v>
      </c>
      <c r="F451" s="36"/>
      <c r="G451" s="235" t="s">
        <v>923</v>
      </c>
      <c r="H451" s="38" t="s">
        <v>324</v>
      </c>
      <c r="I451" s="39"/>
      <c r="J451" s="38" t="s">
        <v>589</v>
      </c>
      <c r="K451" s="40">
        <v>0.1</v>
      </c>
      <c r="L451" s="38" t="s">
        <v>1214</v>
      </c>
      <c r="M451" s="244" t="s">
        <v>1074</v>
      </c>
      <c r="N451" s="41">
        <v>0</v>
      </c>
      <c r="O451" s="120">
        <v>6042</v>
      </c>
      <c r="P451" s="41"/>
      <c r="Q451" s="41"/>
      <c r="R451" s="41">
        <v>1800</v>
      </c>
      <c r="S451" s="41"/>
      <c r="T451" s="42">
        <f t="shared" si="6"/>
        <v>1800</v>
      </c>
      <c r="U451" s="38" t="s">
        <v>1215</v>
      </c>
      <c r="V451" s="43"/>
      <c r="W451" s="43"/>
      <c r="X451" s="43"/>
      <c r="Y451" s="44"/>
      <c r="Z451" s="43"/>
      <c r="AA451" s="44"/>
      <c r="AB451" s="44"/>
      <c r="AC451" s="44"/>
      <c r="AD451" s="45"/>
      <c r="AE451" s="46"/>
      <c r="AF451" s="46"/>
      <c r="AG451" s="46"/>
    </row>
    <row r="452" spans="1:33" ht="102" customHeight="1" x14ac:dyDescent="0.2">
      <c r="A452" s="31">
        <v>7269</v>
      </c>
      <c r="B452" s="32">
        <v>32687</v>
      </c>
      <c r="C452" s="33" t="s">
        <v>114</v>
      </c>
      <c r="D452" s="153"/>
      <c r="G452" s="235" t="s">
        <v>370</v>
      </c>
      <c r="H452" s="38" t="s">
        <v>32</v>
      </c>
      <c r="J452" s="38" t="s">
        <v>153</v>
      </c>
      <c r="K452" s="40">
        <v>0.08</v>
      </c>
      <c r="L452" s="38" t="s">
        <v>1216</v>
      </c>
      <c r="M452" s="244" t="s">
        <v>229</v>
      </c>
      <c r="N452" s="41">
        <v>0</v>
      </c>
      <c r="O452" s="120">
        <v>6042</v>
      </c>
      <c r="R452" s="41">
        <v>2430</v>
      </c>
      <c r="T452" s="42">
        <f t="shared" si="6"/>
        <v>2430</v>
      </c>
      <c r="U452" s="38" t="s">
        <v>1161</v>
      </c>
    </row>
    <row r="453" spans="1:33" ht="102" customHeight="1" x14ac:dyDescent="0.2">
      <c r="A453" s="31">
        <v>7268</v>
      </c>
      <c r="B453" s="32">
        <v>32687</v>
      </c>
      <c r="C453" s="33" t="s">
        <v>114</v>
      </c>
      <c r="D453" s="153"/>
      <c r="G453" s="235" t="s">
        <v>370</v>
      </c>
      <c r="H453" s="38" t="s">
        <v>32</v>
      </c>
      <c r="J453" s="38" t="s">
        <v>153</v>
      </c>
      <c r="K453" s="40">
        <v>0.08</v>
      </c>
      <c r="L453" s="38" t="s">
        <v>1217</v>
      </c>
      <c r="M453" s="244" t="s">
        <v>229</v>
      </c>
      <c r="N453" s="41">
        <v>0</v>
      </c>
      <c r="O453" s="120">
        <v>28649</v>
      </c>
      <c r="R453" s="41">
        <v>900</v>
      </c>
      <c r="T453" s="42">
        <f t="shared" si="6"/>
        <v>900</v>
      </c>
      <c r="U453" s="38" t="s">
        <v>1218</v>
      </c>
    </row>
    <row r="454" spans="1:33" s="152" customFormat="1" ht="102" customHeight="1" x14ac:dyDescent="0.2">
      <c r="A454" s="31">
        <v>7267</v>
      </c>
      <c r="B454" s="32">
        <v>32666</v>
      </c>
      <c r="C454" s="33" t="s">
        <v>114</v>
      </c>
      <c r="D454" s="153"/>
      <c r="E454" s="35"/>
      <c r="F454" s="36"/>
      <c r="G454" s="235" t="s">
        <v>443</v>
      </c>
      <c r="H454" s="38" t="s">
        <v>32</v>
      </c>
      <c r="I454" s="39"/>
      <c r="J454" s="38" t="s">
        <v>153</v>
      </c>
      <c r="K454" s="40">
        <v>0.3</v>
      </c>
      <c r="L454" s="38" t="s">
        <v>1219</v>
      </c>
      <c r="M454" s="244" t="s">
        <v>229</v>
      </c>
      <c r="N454" s="42"/>
      <c r="O454" s="204"/>
      <c r="P454" s="42"/>
      <c r="Q454" s="42"/>
      <c r="R454" s="42"/>
      <c r="S454" s="42"/>
      <c r="T454" s="42">
        <f t="shared" si="6"/>
        <v>0</v>
      </c>
      <c r="U454" s="38" t="s">
        <v>1220</v>
      </c>
      <c r="V454" s="43"/>
      <c r="W454" s="151"/>
      <c r="X454" s="151"/>
      <c r="Y454" s="182"/>
      <c r="Z454" s="151"/>
      <c r="AA454" s="182"/>
      <c r="AB454" s="182"/>
      <c r="AC454" s="182"/>
      <c r="AD454" s="183"/>
      <c r="AE454" s="46"/>
      <c r="AF454" s="46"/>
      <c r="AG454" s="46"/>
    </row>
    <row r="455" spans="1:33" s="152" customFormat="1" ht="102" customHeight="1" x14ac:dyDescent="0.2">
      <c r="A455" s="197">
        <v>7266</v>
      </c>
      <c r="B455" s="112"/>
      <c r="C455" s="112" t="s">
        <v>364</v>
      </c>
      <c r="D455" s="206"/>
      <c r="E455" s="115"/>
      <c r="F455" s="200"/>
      <c r="G455" s="237"/>
      <c r="H455" s="117"/>
      <c r="I455" s="111"/>
      <c r="J455" s="117"/>
      <c r="K455" s="202"/>
      <c r="L455" s="117"/>
      <c r="M455" s="245"/>
      <c r="N455" s="41">
        <v>200</v>
      </c>
      <c r="O455" s="120">
        <v>16974</v>
      </c>
      <c r="P455" s="41"/>
      <c r="Q455" s="41"/>
      <c r="R455" s="41">
        <v>2600</v>
      </c>
      <c r="S455" s="41"/>
      <c r="T455" s="42">
        <f t="shared" si="6"/>
        <v>2600</v>
      </c>
      <c r="U455" s="117"/>
      <c r="V455" s="151"/>
      <c r="W455" s="43"/>
      <c r="X455" s="43"/>
      <c r="Y455" s="44"/>
      <c r="Z455" s="43"/>
      <c r="AA455" s="44"/>
      <c r="AB455" s="44"/>
      <c r="AC455" s="44"/>
      <c r="AD455" s="45"/>
      <c r="AE455" s="46"/>
      <c r="AF455" s="46"/>
      <c r="AG455" s="46"/>
    </row>
    <row r="456" spans="1:33" s="152" customFormat="1" ht="102" customHeight="1" x14ac:dyDescent="0.2">
      <c r="A456" s="197">
        <v>7265</v>
      </c>
      <c r="B456" s="112"/>
      <c r="C456" s="112" t="s">
        <v>364</v>
      </c>
      <c r="D456" s="206"/>
      <c r="E456" s="115"/>
      <c r="F456" s="200"/>
      <c r="G456" s="237"/>
      <c r="H456" s="117"/>
      <c r="I456" s="111"/>
      <c r="J456" s="117"/>
      <c r="K456" s="202"/>
      <c r="L456" s="117"/>
      <c r="M456" s="245"/>
      <c r="N456" s="41">
        <v>50</v>
      </c>
      <c r="O456" s="120">
        <v>11074</v>
      </c>
      <c r="P456" s="41"/>
      <c r="Q456" s="41"/>
      <c r="R456" s="41">
        <v>0</v>
      </c>
      <c r="S456" s="41"/>
      <c r="T456" s="42">
        <f t="shared" si="6"/>
        <v>0</v>
      </c>
      <c r="U456" s="117"/>
      <c r="V456" s="151"/>
      <c r="W456" s="43"/>
      <c r="X456" s="43"/>
      <c r="Y456" s="44"/>
      <c r="Z456" s="43"/>
      <c r="AA456" s="44"/>
      <c r="AB456" s="44"/>
      <c r="AC456" s="44"/>
      <c r="AD456" s="45"/>
      <c r="AE456" s="46"/>
      <c r="AF456" s="46"/>
      <c r="AG456" s="46"/>
    </row>
    <row r="457" spans="1:33" s="152" customFormat="1" ht="102" customHeight="1" x14ac:dyDescent="0.2">
      <c r="A457" s="31">
        <v>7264</v>
      </c>
      <c r="B457" s="32">
        <v>32631</v>
      </c>
      <c r="C457" s="33" t="s">
        <v>114</v>
      </c>
      <c r="D457" s="153"/>
      <c r="E457" s="35"/>
      <c r="F457" s="36"/>
      <c r="G457" s="235" t="s">
        <v>443</v>
      </c>
      <c r="H457" s="38" t="s">
        <v>32</v>
      </c>
      <c r="I457" s="39"/>
      <c r="J457" s="38" t="s">
        <v>153</v>
      </c>
      <c r="K457" s="40">
        <v>0.24</v>
      </c>
      <c r="L457" s="38" t="s">
        <v>1221</v>
      </c>
      <c r="M457" s="244" t="s">
        <v>229</v>
      </c>
      <c r="N457" s="42"/>
      <c r="O457" s="204"/>
      <c r="P457" s="42"/>
      <c r="Q457" s="42"/>
      <c r="R457" s="42"/>
      <c r="S457" s="42"/>
      <c r="T457" s="42">
        <f t="shared" si="6"/>
        <v>0</v>
      </c>
      <c r="U457" s="38" t="s">
        <v>1222</v>
      </c>
      <c r="V457" s="43"/>
      <c r="W457" s="151"/>
      <c r="X457" s="151"/>
      <c r="Y457" s="182"/>
      <c r="Z457" s="151"/>
      <c r="AA457" s="182"/>
      <c r="AB457" s="182"/>
      <c r="AC457" s="182"/>
      <c r="AD457" s="183"/>
    </row>
    <row r="458" spans="1:33" s="152" customFormat="1" ht="102" customHeight="1" x14ac:dyDescent="0.2">
      <c r="A458" s="197">
        <v>7263</v>
      </c>
      <c r="B458" s="112"/>
      <c r="C458" s="112" t="s">
        <v>364</v>
      </c>
      <c r="D458" s="206"/>
      <c r="E458" s="115"/>
      <c r="F458" s="200"/>
      <c r="G458" s="237"/>
      <c r="H458" s="117"/>
      <c r="I458" s="111"/>
      <c r="J458" s="117"/>
      <c r="K458" s="202"/>
      <c r="L458" s="117"/>
      <c r="M458" s="245"/>
      <c r="N458" s="41">
        <v>0</v>
      </c>
      <c r="O458" s="120" t="s">
        <v>667</v>
      </c>
      <c r="P458" s="41"/>
      <c r="Q458" s="41"/>
      <c r="R458" s="41">
        <v>1500</v>
      </c>
      <c r="S458" s="41"/>
      <c r="T458" s="42">
        <f t="shared" si="6"/>
        <v>1500</v>
      </c>
      <c r="U458" s="117"/>
      <c r="V458" s="151"/>
      <c r="W458" s="43"/>
      <c r="X458" s="43"/>
      <c r="Y458" s="44"/>
      <c r="Z458" s="43"/>
      <c r="AA458" s="44"/>
      <c r="AB458" s="44"/>
      <c r="AC458" s="44"/>
      <c r="AD458" s="45"/>
      <c r="AE458" s="46"/>
      <c r="AF458" s="46"/>
      <c r="AG458" s="46"/>
    </row>
    <row r="459" spans="1:33" ht="102" customHeight="1" x14ac:dyDescent="0.2">
      <c r="A459" s="31">
        <v>7262</v>
      </c>
      <c r="B459" s="32">
        <v>32583</v>
      </c>
      <c r="C459" s="33" t="s">
        <v>114</v>
      </c>
      <c r="D459" s="153"/>
      <c r="G459" s="235" t="s">
        <v>454</v>
      </c>
      <c r="H459" s="38" t="s">
        <v>32</v>
      </c>
      <c r="J459" s="38" t="s">
        <v>153</v>
      </c>
      <c r="K459" s="40">
        <v>0.08</v>
      </c>
      <c r="L459" s="38" t="s">
        <v>1223</v>
      </c>
      <c r="M459" s="244" t="s">
        <v>229</v>
      </c>
      <c r="N459" s="41">
        <v>24000</v>
      </c>
      <c r="O459" s="120">
        <v>27561</v>
      </c>
      <c r="P459" s="41">
        <v>8400</v>
      </c>
      <c r="Q459" s="41">
        <v>8400</v>
      </c>
      <c r="R459" s="185">
        <v>8400</v>
      </c>
      <c r="S459" s="185"/>
      <c r="T459" s="186"/>
      <c r="U459" s="38" t="s">
        <v>1224</v>
      </c>
      <c r="AA459" s="187"/>
      <c r="AD459" s="175"/>
    </row>
    <row r="460" spans="1:33" ht="102" customHeight="1" x14ac:dyDescent="0.2">
      <c r="A460" s="31">
        <v>7261</v>
      </c>
      <c r="B460" s="32">
        <v>32583</v>
      </c>
      <c r="C460" s="33" t="s">
        <v>114</v>
      </c>
      <c r="D460" s="153"/>
      <c r="G460" s="235" t="s">
        <v>454</v>
      </c>
      <c r="H460" s="38" t="s">
        <v>32</v>
      </c>
      <c r="J460" s="38" t="s">
        <v>153</v>
      </c>
      <c r="K460" s="40">
        <v>0.13</v>
      </c>
      <c r="L460" s="38" t="s">
        <v>1225</v>
      </c>
      <c r="M460" s="244" t="s">
        <v>229</v>
      </c>
      <c r="N460" s="41">
        <v>0</v>
      </c>
      <c r="O460" s="39" t="s">
        <v>1226</v>
      </c>
      <c r="P460" s="41">
        <v>63200</v>
      </c>
      <c r="Q460" s="41">
        <v>63200</v>
      </c>
      <c r="R460" s="185">
        <v>73000</v>
      </c>
      <c r="S460" s="185">
        <v>262.68</v>
      </c>
      <c r="T460" s="186">
        <f>R460-S460</f>
        <v>72737.320000000007</v>
      </c>
      <c r="U460" s="38" t="s">
        <v>1227</v>
      </c>
      <c r="AA460" s="187"/>
      <c r="AD460" s="175"/>
    </row>
    <row r="461" spans="1:33" s="152" customFormat="1" ht="102" customHeight="1" x14ac:dyDescent="0.2">
      <c r="A461" s="31">
        <v>7260</v>
      </c>
      <c r="B461" s="32">
        <v>32512</v>
      </c>
      <c r="C461" s="33" t="s">
        <v>114</v>
      </c>
      <c r="D461" s="153"/>
      <c r="E461" s="35"/>
      <c r="F461" s="36"/>
      <c r="G461" s="235" t="s">
        <v>87</v>
      </c>
      <c r="H461" s="38" t="s">
        <v>32</v>
      </c>
      <c r="I461" s="39"/>
      <c r="J461" s="38" t="s">
        <v>153</v>
      </c>
      <c r="K461" s="40">
        <v>0.13</v>
      </c>
      <c r="L461" s="38" t="s">
        <v>1228</v>
      </c>
      <c r="M461" s="244" t="s">
        <v>229</v>
      </c>
      <c r="N461" s="42"/>
      <c r="O461" s="111"/>
      <c r="P461" s="42">
        <v>260000</v>
      </c>
      <c r="Q461" s="42"/>
      <c r="R461" s="186" t="s">
        <v>504</v>
      </c>
      <c r="S461" s="186"/>
      <c r="T461" s="186"/>
      <c r="U461" s="38" t="s">
        <v>1229</v>
      </c>
      <c r="V461" s="43"/>
      <c r="W461" s="151"/>
      <c r="X461" s="151"/>
      <c r="Y461" s="182"/>
      <c r="Z461" s="151"/>
      <c r="AA461" s="211"/>
      <c r="AB461" s="182"/>
      <c r="AC461" s="182"/>
      <c r="AD461" s="183"/>
      <c r="AE461" s="46"/>
      <c r="AF461" s="46"/>
      <c r="AG461" s="46"/>
    </row>
    <row r="462" spans="1:33" ht="102" customHeight="1" x14ac:dyDescent="0.2">
      <c r="A462" s="31">
        <v>7259</v>
      </c>
      <c r="B462" s="32">
        <v>32583</v>
      </c>
      <c r="C462" s="33" t="s">
        <v>114</v>
      </c>
      <c r="D462" s="153"/>
      <c r="E462" s="214" t="s">
        <v>1230</v>
      </c>
      <c r="F462" s="215"/>
      <c r="G462" s="235" t="s">
        <v>1110</v>
      </c>
      <c r="H462" s="38" t="s">
        <v>324</v>
      </c>
      <c r="J462" s="38" t="s">
        <v>589</v>
      </c>
      <c r="K462" s="40">
        <v>0.21</v>
      </c>
      <c r="L462" s="38" t="s">
        <v>1231</v>
      </c>
      <c r="M462" s="244" t="s">
        <v>229</v>
      </c>
      <c r="N462" s="41">
        <v>45</v>
      </c>
      <c r="O462" s="39" t="s">
        <v>511</v>
      </c>
      <c r="P462" s="41">
        <v>27000</v>
      </c>
      <c r="Q462" s="41">
        <v>27000</v>
      </c>
      <c r="R462" s="185">
        <v>27000</v>
      </c>
      <c r="S462" s="185">
        <v>310.62</v>
      </c>
      <c r="T462" s="186">
        <f>R462-S462</f>
        <v>26689.38</v>
      </c>
      <c r="U462" s="38" t="s">
        <v>1232</v>
      </c>
      <c r="AA462" s="187"/>
      <c r="AD462" s="175"/>
    </row>
    <row r="463" spans="1:33" ht="102" customHeight="1" x14ac:dyDescent="0.2">
      <c r="A463" s="250"/>
      <c r="B463" s="33">
        <v>42124</v>
      </c>
      <c r="C463" s="33" t="s">
        <v>114</v>
      </c>
      <c r="D463" s="143" t="s">
        <v>1233</v>
      </c>
      <c r="E463" s="251" t="s">
        <v>1234</v>
      </c>
      <c r="F463" s="133"/>
      <c r="G463" s="38" t="s">
        <v>370</v>
      </c>
      <c r="H463" s="127" t="s">
        <v>324</v>
      </c>
      <c r="J463" s="38" t="s">
        <v>1235</v>
      </c>
      <c r="K463" s="134">
        <v>293.86</v>
      </c>
      <c r="L463" s="38" t="s">
        <v>1236</v>
      </c>
      <c r="M463" s="38" t="s">
        <v>1237</v>
      </c>
      <c r="N463" s="129">
        <v>6</v>
      </c>
      <c r="O463" s="120">
        <v>270</v>
      </c>
      <c r="P463" s="129"/>
      <c r="Q463" s="129"/>
      <c r="R463" s="184"/>
      <c r="S463" s="129"/>
      <c r="T463" s="129"/>
      <c r="V463" s="38"/>
      <c r="W463" s="38"/>
      <c r="X463" s="38"/>
      <c r="Y463" s="38"/>
      <c r="Z463" s="38"/>
      <c r="AA463" s="252"/>
      <c r="AB463" s="39"/>
      <c r="AC463" s="39"/>
      <c r="AD463" s="253"/>
      <c r="AE463" s="146"/>
      <c r="AF463" s="146"/>
      <c r="AG463" s="146"/>
    </row>
    <row r="464" spans="1:33" ht="102" customHeight="1" x14ac:dyDescent="0.2">
      <c r="B464" s="32">
        <v>41670</v>
      </c>
      <c r="C464" s="33" t="s">
        <v>114</v>
      </c>
      <c r="D464" s="194" t="s">
        <v>1238</v>
      </c>
      <c r="E464" s="35" t="s">
        <v>1239</v>
      </c>
      <c r="G464" s="37" t="s">
        <v>384</v>
      </c>
      <c r="H464" s="38" t="s">
        <v>255</v>
      </c>
      <c r="J464" s="38" t="s">
        <v>153</v>
      </c>
      <c r="K464" s="40">
        <v>680.24</v>
      </c>
      <c r="L464" s="38" t="s">
        <v>1240</v>
      </c>
      <c r="M464" s="38" t="s">
        <v>229</v>
      </c>
      <c r="N464" s="129"/>
      <c r="P464" s="129">
        <v>4800</v>
      </c>
      <c r="Q464" s="129">
        <v>4800</v>
      </c>
      <c r="R464" s="184">
        <v>4800</v>
      </c>
      <c r="S464" s="129">
        <v>50</v>
      </c>
      <c r="T464" s="147">
        <f>R464-S464</f>
        <v>4750</v>
      </c>
      <c r="U464" s="38" t="s">
        <v>1241</v>
      </c>
      <c r="V464" s="37"/>
      <c r="W464" s="131"/>
      <c r="X464" s="131"/>
      <c r="Y464" s="131"/>
      <c r="Z464" s="131"/>
      <c r="AD464" s="175"/>
    </row>
    <row r="465" spans="1:33" s="152" customFormat="1" ht="102" customHeight="1" x14ac:dyDescent="0.2">
      <c r="A465" s="31"/>
      <c r="B465" s="32">
        <v>41660</v>
      </c>
      <c r="C465" s="33" t="s">
        <v>114</v>
      </c>
      <c r="D465" s="194" t="s">
        <v>1242</v>
      </c>
      <c r="E465" s="35" t="s">
        <v>1243</v>
      </c>
      <c r="F465" s="36"/>
      <c r="G465" s="37" t="s">
        <v>384</v>
      </c>
      <c r="H465" s="38" t="s">
        <v>324</v>
      </c>
      <c r="I465" s="39"/>
      <c r="J465" s="38" t="s">
        <v>1244</v>
      </c>
      <c r="K465" s="40">
        <v>2102.6</v>
      </c>
      <c r="L465" s="38" t="s">
        <v>1245</v>
      </c>
      <c r="M465" s="38" t="s">
        <v>229</v>
      </c>
      <c r="N465" s="42"/>
      <c r="O465" s="204"/>
      <c r="P465" s="42"/>
      <c r="Q465" s="42"/>
      <c r="R465" s="186"/>
      <c r="S465" s="186"/>
      <c r="T465" s="186"/>
      <c r="U465" s="38" t="s">
        <v>1246</v>
      </c>
      <c r="V465" s="43"/>
      <c r="W465" s="151"/>
      <c r="X465" s="151"/>
      <c r="Y465" s="182"/>
      <c r="Z465" s="151"/>
      <c r="AA465" s="182"/>
      <c r="AB465" s="182"/>
      <c r="AC465" s="182"/>
      <c r="AD465" s="183"/>
      <c r="AE465" s="142"/>
      <c r="AF465" s="142"/>
      <c r="AG465" s="142"/>
    </row>
    <row r="466" spans="1:33" s="152" customFormat="1" ht="102" customHeight="1" x14ac:dyDescent="0.2">
      <c r="A466" s="31"/>
      <c r="B466" s="32">
        <v>41540</v>
      </c>
      <c r="C466" s="33" t="s">
        <v>114</v>
      </c>
      <c r="D466" s="153"/>
      <c r="E466" s="35" t="s">
        <v>1247</v>
      </c>
      <c r="F466" s="36"/>
      <c r="G466" s="37" t="s">
        <v>276</v>
      </c>
      <c r="H466" s="38" t="s">
        <v>255</v>
      </c>
      <c r="I466" s="39"/>
      <c r="J466" s="38" t="s">
        <v>153</v>
      </c>
      <c r="K466" s="40">
        <v>0.81899999999999995</v>
      </c>
      <c r="L466" s="38" t="s">
        <v>1248</v>
      </c>
      <c r="M466" s="38" t="s">
        <v>1249</v>
      </c>
      <c r="N466" s="41" t="s">
        <v>48</v>
      </c>
      <c r="O466" s="120"/>
      <c r="P466" s="41">
        <v>5100</v>
      </c>
      <c r="Q466" s="41">
        <v>5100</v>
      </c>
      <c r="R466" s="185">
        <v>5100</v>
      </c>
      <c r="S466" s="185">
        <v>401.66</v>
      </c>
      <c r="T466" s="186">
        <v>4698.34</v>
      </c>
      <c r="U466" s="38" t="s">
        <v>278</v>
      </c>
      <c r="V466" s="43"/>
      <c r="W466" s="43"/>
      <c r="X466" s="43"/>
      <c r="Y466" s="44"/>
      <c r="Z466" s="43"/>
      <c r="AA466" s="187"/>
      <c r="AB466" s="44"/>
      <c r="AC466" s="44"/>
      <c r="AD466" s="175"/>
      <c r="AE466" s="46"/>
      <c r="AF466" s="46"/>
      <c r="AG466" s="46"/>
    </row>
    <row r="467" spans="1:33" s="152" customFormat="1" ht="102" customHeight="1" x14ac:dyDescent="0.2">
      <c r="A467" s="31"/>
      <c r="B467" s="32">
        <v>41515</v>
      </c>
      <c r="C467" s="33" t="s">
        <v>114</v>
      </c>
      <c r="D467" s="153"/>
      <c r="E467" s="35" t="s">
        <v>1250</v>
      </c>
      <c r="F467" s="36"/>
      <c r="G467" s="37" t="s">
        <v>276</v>
      </c>
      <c r="H467" s="38" t="s">
        <v>255</v>
      </c>
      <c r="I467" s="39"/>
      <c r="J467" s="38" t="s">
        <v>153</v>
      </c>
      <c r="K467" s="40">
        <v>0.91600000000000004</v>
      </c>
      <c r="L467" s="38" t="s">
        <v>1248</v>
      </c>
      <c r="M467" s="38" t="s">
        <v>1251</v>
      </c>
      <c r="N467" s="41" t="s">
        <v>1252</v>
      </c>
      <c r="O467" s="120" t="s">
        <v>1253</v>
      </c>
      <c r="P467" s="41"/>
      <c r="Q467" s="41"/>
      <c r="R467" s="185">
        <v>745048</v>
      </c>
      <c r="S467" s="185"/>
      <c r="T467" s="42">
        <f>R467-S467</f>
        <v>745048</v>
      </c>
      <c r="U467" s="38" t="s">
        <v>1254</v>
      </c>
      <c r="V467" s="43"/>
      <c r="W467" s="37"/>
      <c r="X467" s="37"/>
      <c r="Y467" s="44"/>
      <c r="Z467" s="37"/>
      <c r="AA467" s="44"/>
      <c r="AB467" s="44"/>
      <c r="AC467" s="44"/>
      <c r="AD467" s="45"/>
      <c r="AE467" s="46"/>
      <c r="AF467" s="46"/>
      <c r="AG467" s="46"/>
    </row>
    <row r="468" spans="1:33" ht="102" customHeight="1" x14ac:dyDescent="0.2">
      <c r="B468" s="32">
        <v>41288</v>
      </c>
      <c r="C468" s="33" t="s">
        <v>114</v>
      </c>
      <c r="D468" s="194" t="s">
        <v>1255</v>
      </c>
      <c r="E468" s="35" t="s">
        <v>1256</v>
      </c>
      <c r="G468" s="37" t="s">
        <v>380</v>
      </c>
      <c r="H468" s="38" t="s">
        <v>324</v>
      </c>
      <c r="J468" s="38" t="s">
        <v>589</v>
      </c>
      <c r="K468" s="40">
        <v>11.1</v>
      </c>
      <c r="L468" s="38" t="s">
        <v>1257</v>
      </c>
      <c r="M468" s="38" t="s">
        <v>1258</v>
      </c>
      <c r="O468" s="120"/>
      <c r="P468" s="41">
        <v>22120</v>
      </c>
      <c r="Q468" s="41">
        <v>22120</v>
      </c>
      <c r="R468" s="185">
        <v>22120</v>
      </c>
      <c r="S468" s="192">
        <v>310.7</v>
      </c>
      <c r="T468" s="186">
        <f>R468-S468</f>
        <v>21809.3</v>
      </c>
      <c r="U468" s="38" t="s">
        <v>1259</v>
      </c>
      <c r="AA468" s="187"/>
      <c r="AD468" s="175"/>
    </row>
    <row r="469" spans="1:33" ht="102" customHeight="1" x14ac:dyDescent="0.2">
      <c r="B469" s="32">
        <v>41270</v>
      </c>
      <c r="C469" s="33" t="s">
        <v>114</v>
      </c>
      <c r="D469" s="194" t="s">
        <v>1260</v>
      </c>
      <c r="E469" s="35" t="s">
        <v>1261</v>
      </c>
      <c r="G469" s="37" t="s">
        <v>119</v>
      </c>
      <c r="H469" s="38" t="s">
        <v>255</v>
      </c>
      <c r="J469" s="38" t="s">
        <v>1262</v>
      </c>
      <c r="K469" s="40">
        <v>142.57499999999999</v>
      </c>
      <c r="L469" s="38" t="s">
        <v>1263</v>
      </c>
      <c r="M469" s="38" t="s">
        <v>476</v>
      </c>
      <c r="N469" s="41">
        <v>0</v>
      </c>
      <c r="O469" s="120">
        <v>36871</v>
      </c>
      <c r="R469" s="185">
        <v>4602.16</v>
      </c>
      <c r="S469" s="185"/>
      <c r="T469" s="42">
        <f>R469-S469</f>
        <v>4602.16</v>
      </c>
      <c r="U469" s="38" t="s">
        <v>1264</v>
      </c>
    </row>
    <row r="470" spans="1:33" ht="102" customHeight="1" x14ac:dyDescent="0.2">
      <c r="B470" s="32">
        <v>41242</v>
      </c>
      <c r="C470" s="33" t="s">
        <v>114</v>
      </c>
      <c r="D470" s="194" t="s">
        <v>1265</v>
      </c>
      <c r="E470" s="35" t="s">
        <v>1266</v>
      </c>
      <c r="G470" s="37" t="s">
        <v>1267</v>
      </c>
      <c r="H470" s="38" t="s">
        <v>255</v>
      </c>
      <c r="J470" s="38" t="s">
        <v>1262</v>
      </c>
      <c r="K470" s="40">
        <v>122.43</v>
      </c>
      <c r="L470" s="38" t="s">
        <v>1268</v>
      </c>
      <c r="M470" s="38" t="s">
        <v>452</v>
      </c>
      <c r="N470" s="41">
        <v>0</v>
      </c>
      <c r="O470" s="120">
        <v>24997</v>
      </c>
      <c r="P470" s="41">
        <v>2400</v>
      </c>
      <c r="Q470" s="41">
        <v>2631</v>
      </c>
      <c r="R470" s="185">
        <v>2631</v>
      </c>
      <c r="S470" s="192">
        <f>R470-T470</f>
        <v>520.42999999999984</v>
      </c>
      <c r="T470" s="186">
        <v>2110.5700000000002</v>
      </c>
      <c r="U470" s="38" t="s">
        <v>1269</v>
      </c>
      <c r="AA470" s="187"/>
      <c r="AD470" s="193"/>
    </row>
    <row r="471" spans="1:33" ht="102" customHeight="1" x14ac:dyDescent="0.2">
      <c r="B471" s="32">
        <v>41219</v>
      </c>
      <c r="C471" s="33" t="s">
        <v>114</v>
      </c>
      <c r="D471" s="194" t="s">
        <v>1270</v>
      </c>
      <c r="E471" s="35" t="s">
        <v>1271</v>
      </c>
      <c r="G471" s="37" t="s">
        <v>87</v>
      </c>
      <c r="H471" s="38" t="s">
        <v>324</v>
      </c>
      <c r="J471" s="38" t="s">
        <v>1272</v>
      </c>
      <c r="K471" s="40">
        <v>29.69</v>
      </c>
      <c r="L471" s="38" t="s">
        <v>1273</v>
      </c>
      <c r="M471" s="38" t="s">
        <v>229</v>
      </c>
      <c r="N471" s="41">
        <v>2</v>
      </c>
      <c r="O471" s="39" t="s">
        <v>492</v>
      </c>
      <c r="P471" s="41">
        <v>1000</v>
      </c>
      <c r="Q471" s="41">
        <v>1000</v>
      </c>
      <c r="R471" s="185">
        <v>2200</v>
      </c>
      <c r="S471" s="185"/>
      <c r="T471" s="186"/>
      <c r="U471" s="38" t="s">
        <v>1274</v>
      </c>
      <c r="AA471" s="187"/>
      <c r="AD471" s="254"/>
    </row>
    <row r="472" spans="1:33" ht="102" customHeight="1" x14ac:dyDescent="0.2">
      <c r="B472" s="32">
        <v>41145</v>
      </c>
      <c r="C472" s="33" t="s">
        <v>114</v>
      </c>
      <c r="D472" s="153" t="s">
        <v>1275</v>
      </c>
      <c r="E472" s="35" t="s">
        <v>1276</v>
      </c>
      <c r="G472" s="37" t="s">
        <v>245</v>
      </c>
      <c r="H472" s="38" t="s">
        <v>324</v>
      </c>
      <c r="J472" s="38" t="s">
        <v>1262</v>
      </c>
      <c r="K472" s="40">
        <v>4.6399999999999997</v>
      </c>
      <c r="L472" s="38" t="s">
        <v>1277</v>
      </c>
      <c r="M472" s="38" t="s">
        <v>229</v>
      </c>
      <c r="N472" s="41">
        <v>0</v>
      </c>
      <c r="O472" s="39" t="s">
        <v>858</v>
      </c>
      <c r="P472" s="41">
        <v>71744</v>
      </c>
      <c r="R472" s="185">
        <v>71744</v>
      </c>
      <c r="S472" s="192">
        <v>3081.66</v>
      </c>
      <c r="T472" s="255">
        <f>R472-S472</f>
        <v>68662.34</v>
      </c>
      <c r="U472" s="38" t="s">
        <v>1278</v>
      </c>
      <c r="AA472" s="195"/>
      <c r="AB472" s="37"/>
      <c r="AC472" s="37"/>
      <c r="AD472" s="196"/>
    </row>
    <row r="473" spans="1:33" s="152" customFormat="1" ht="102" customHeight="1" x14ac:dyDescent="0.2">
      <c r="A473" s="31"/>
      <c r="B473" s="32">
        <v>41118</v>
      </c>
      <c r="C473" s="33" t="s">
        <v>114</v>
      </c>
      <c r="D473" s="153" t="s">
        <v>1279</v>
      </c>
      <c r="E473" s="35" t="s">
        <v>1280</v>
      </c>
      <c r="F473" s="36"/>
      <c r="G473" s="37" t="s">
        <v>329</v>
      </c>
      <c r="H473" s="38" t="s">
        <v>324</v>
      </c>
      <c r="I473" s="39"/>
      <c r="J473" s="38" t="s">
        <v>1281</v>
      </c>
      <c r="K473" s="40">
        <v>99.46</v>
      </c>
      <c r="L473" s="38" t="s">
        <v>1282</v>
      </c>
      <c r="M473" s="38" t="s">
        <v>1283</v>
      </c>
      <c r="N473" s="41"/>
      <c r="O473" s="39"/>
      <c r="P473" s="41">
        <v>39000</v>
      </c>
      <c r="Q473" s="41">
        <v>39000</v>
      </c>
      <c r="R473" s="185"/>
      <c r="S473" s="185"/>
      <c r="T473" s="186"/>
      <c r="U473" s="38" t="s">
        <v>1284</v>
      </c>
      <c r="V473" s="43"/>
      <c r="W473" s="43"/>
      <c r="X473" s="43"/>
      <c r="Y473" s="44"/>
      <c r="Z473" s="43"/>
      <c r="AA473" s="44"/>
      <c r="AB473" s="44"/>
      <c r="AC473" s="44"/>
      <c r="AD473" s="175"/>
      <c r="AE473" s="46"/>
      <c r="AF473" s="46"/>
      <c r="AG473" s="46"/>
    </row>
    <row r="474" spans="1:33" s="152" customFormat="1" ht="102" customHeight="1" x14ac:dyDescent="0.2">
      <c r="A474" s="31"/>
      <c r="B474" s="32">
        <v>41089</v>
      </c>
      <c r="C474" s="33" t="s">
        <v>114</v>
      </c>
      <c r="D474" s="153" t="s">
        <v>1285</v>
      </c>
      <c r="E474" s="35" t="s">
        <v>1286</v>
      </c>
      <c r="F474" s="36"/>
      <c r="G474" s="37" t="s">
        <v>443</v>
      </c>
      <c r="H474" s="38" t="s">
        <v>324</v>
      </c>
      <c r="I474" s="39"/>
      <c r="J474" s="38" t="s">
        <v>589</v>
      </c>
      <c r="K474" s="40">
        <v>149.5</v>
      </c>
      <c r="L474" s="38" t="s">
        <v>1287</v>
      </c>
      <c r="M474" s="38" t="s">
        <v>229</v>
      </c>
      <c r="N474" s="42"/>
      <c r="O474" s="111"/>
      <c r="P474" s="42"/>
      <c r="Q474" s="42"/>
      <c r="R474" s="186"/>
      <c r="S474" s="186"/>
      <c r="T474" s="186"/>
      <c r="U474" s="38" t="s">
        <v>1288</v>
      </c>
      <c r="V474" s="43"/>
      <c r="W474" s="151"/>
      <c r="X474" s="151"/>
      <c r="Y474" s="182"/>
      <c r="Z474" s="151"/>
      <c r="AA474" s="182"/>
      <c r="AB474" s="182"/>
      <c r="AC474" s="182"/>
      <c r="AD474" s="256"/>
      <c r="AE474" s="46"/>
      <c r="AF474" s="46"/>
      <c r="AG474" s="46"/>
    </row>
    <row r="475" spans="1:33" ht="102" customHeight="1" x14ac:dyDescent="0.2">
      <c r="B475" s="32">
        <v>41075</v>
      </c>
      <c r="C475" s="33" t="s">
        <v>114</v>
      </c>
      <c r="D475" s="153" t="s">
        <v>1289</v>
      </c>
      <c r="E475" s="35" t="s">
        <v>1290</v>
      </c>
      <c r="G475" s="37" t="s">
        <v>370</v>
      </c>
      <c r="H475" s="38" t="s">
        <v>324</v>
      </c>
      <c r="J475" s="38" t="s">
        <v>589</v>
      </c>
      <c r="K475" s="40">
        <v>1442</v>
      </c>
      <c r="L475" s="38" t="s">
        <v>1291</v>
      </c>
      <c r="M475" s="38" t="s">
        <v>551</v>
      </c>
      <c r="N475" s="41">
        <v>0</v>
      </c>
      <c r="O475" s="120">
        <v>37825</v>
      </c>
      <c r="R475" s="185">
        <v>110000</v>
      </c>
      <c r="S475" s="185"/>
      <c r="T475" s="42">
        <f>R475-S475</f>
        <v>110000</v>
      </c>
      <c r="U475" s="38" t="s">
        <v>1292</v>
      </c>
    </row>
    <row r="476" spans="1:33" s="152" customFormat="1" ht="102" customHeight="1" x14ac:dyDescent="0.2">
      <c r="A476" s="31"/>
      <c r="B476" s="32">
        <v>41001</v>
      </c>
      <c r="C476" s="33" t="s">
        <v>114</v>
      </c>
      <c r="D476" s="153"/>
      <c r="E476" s="35" t="s">
        <v>1293</v>
      </c>
      <c r="F476" s="36"/>
      <c r="G476" s="37" t="s">
        <v>447</v>
      </c>
      <c r="H476" s="38" t="s">
        <v>324</v>
      </c>
      <c r="I476" s="39"/>
      <c r="J476" s="38" t="s">
        <v>1294</v>
      </c>
      <c r="K476" s="40">
        <v>0.35</v>
      </c>
      <c r="L476" s="38" t="s">
        <v>1295</v>
      </c>
      <c r="M476" s="38" t="s">
        <v>1296</v>
      </c>
      <c r="N476" s="42"/>
      <c r="O476" s="204"/>
      <c r="P476" s="42"/>
      <c r="Q476" s="42"/>
      <c r="R476" s="186"/>
      <c r="S476" s="186"/>
      <c r="T476" s="186"/>
      <c r="U476" s="38" t="s">
        <v>1297</v>
      </c>
      <c r="V476" s="43"/>
      <c r="W476" s="151"/>
      <c r="X476" s="151"/>
      <c r="Y476" s="182"/>
      <c r="Z476" s="151"/>
      <c r="AA476" s="182"/>
      <c r="AB476" s="182"/>
      <c r="AC476" s="182"/>
      <c r="AD476" s="183"/>
      <c r="AE476" s="46"/>
      <c r="AF476" s="46"/>
      <c r="AG476" s="46"/>
    </row>
    <row r="477" spans="1:33" ht="102" customHeight="1" x14ac:dyDescent="0.2">
      <c r="B477" s="32">
        <v>40819</v>
      </c>
      <c r="C477" s="33" t="s">
        <v>114</v>
      </c>
      <c r="D477" s="153" t="s">
        <v>1298</v>
      </c>
      <c r="E477" s="35" t="s">
        <v>1299</v>
      </c>
      <c r="G477" s="37" t="s">
        <v>233</v>
      </c>
      <c r="H477" s="38" t="s">
        <v>255</v>
      </c>
      <c r="J477" s="38" t="s">
        <v>153</v>
      </c>
      <c r="K477" s="40">
        <v>0.27400000000000002</v>
      </c>
      <c r="L477" s="38" t="s">
        <v>1300</v>
      </c>
      <c r="M477" s="38" t="s">
        <v>452</v>
      </c>
      <c r="N477" s="41">
        <v>3740</v>
      </c>
      <c r="O477" s="120">
        <v>22005</v>
      </c>
      <c r="P477" s="41">
        <v>84000</v>
      </c>
      <c r="Q477" s="41">
        <v>84000</v>
      </c>
      <c r="R477" s="185">
        <v>153200</v>
      </c>
      <c r="S477" s="185">
        <v>442.94</v>
      </c>
      <c r="T477" s="186">
        <f>R477-S477</f>
        <v>152757.06</v>
      </c>
      <c r="U477" s="38" t="s">
        <v>1301</v>
      </c>
      <c r="AA477" s="187"/>
      <c r="AD477" s="175"/>
    </row>
    <row r="478" spans="1:33" ht="102" customHeight="1" x14ac:dyDescent="0.2">
      <c r="B478" s="32">
        <v>40801</v>
      </c>
      <c r="C478" s="33" t="s">
        <v>114</v>
      </c>
      <c r="D478" s="153"/>
      <c r="E478" s="35" t="s">
        <v>1302</v>
      </c>
      <c r="G478" s="37" t="s">
        <v>1303</v>
      </c>
      <c r="H478" s="38" t="s">
        <v>324</v>
      </c>
      <c r="J478" s="38" t="s">
        <v>1304</v>
      </c>
      <c r="K478" s="40">
        <v>0.77500000000000002</v>
      </c>
      <c r="L478" s="38" t="s">
        <v>1305</v>
      </c>
      <c r="M478" s="38" t="s">
        <v>229</v>
      </c>
      <c r="N478" s="41">
        <v>0</v>
      </c>
      <c r="O478" s="39" t="s">
        <v>1306</v>
      </c>
      <c r="P478" s="41">
        <v>1200</v>
      </c>
      <c r="Q478" s="41">
        <v>1200</v>
      </c>
      <c r="R478" s="185">
        <v>1200</v>
      </c>
      <c r="S478" s="185"/>
      <c r="T478" s="186"/>
      <c r="U478" s="38" t="s">
        <v>1307</v>
      </c>
      <c r="AA478" s="187"/>
      <c r="AD478" s="175"/>
    </row>
    <row r="479" spans="1:33" ht="102" customHeight="1" x14ac:dyDescent="0.2">
      <c r="B479" s="32">
        <v>40707</v>
      </c>
      <c r="C479" s="33" t="s">
        <v>114</v>
      </c>
      <c r="D479" s="153"/>
      <c r="E479" s="35" t="s">
        <v>1308</v>
      </c>
      <c r="G479" s="37" t="s">
        <v>276</v>
      </c>
      <c r="H479" s="38" t="s">
        <v>1309</v>
      </c>
      <c r="J479" s="38" t="s">
        <v>153</v>
      </c>
      <c r="K479" s="40">
        <v>0.91800000000000004</v>
      </c>
      <c r="L479" s="38" t="s">
        <v>1248</v>
      </c>
      <c r="M479" s="38" t="s">
        <v>1310</v>
      </c>
      <c r="O479" s="120" t="s">
        <v>511</v>
      </c>
      <c r="R479" s="185">
        <v>39000</v>
      </c>
      <c r="S479" s="185">
        <v>0</v>
      </c>
      <c r="T479" s="186">
        <f>R479-S479</f>
        <v>39000</v>
      </c>
      <c r="U479" s="38" t="s">
        <v>1311</v>
      </c>
      <c r="AD479" s="223"/>
    </row>
    <row r="480" spans="1:33" ht="102" customHeight="1" x14ac:dyDescent="0.2">
      <c r="B480" s="32">
        <v>40581</v>
      </c>
      <c r="C480" s="33" t="s">
        <v>114</v>
      </c>
      <c r="D480" s="153"/>
      <c r="E480" s="35" t="s">
        <v>1312</v>
      </c>
      <c r="G480" s="37" t="s">
        <v>119</v>
      </c>
      <c r="H480" s="38" t="s">
        <v>324</v>
      </c>
      <c r="J480" s="38" t="s">
        <v>1313</v>
      </c>
      <c r="K480" s="40">
        <v>1</v>
      </c>
      <c r="L480" s="38" t="s">
        <v>1314</v>
      </c>
      <c r="M480" s="38" t="s">
        <v>1315</v>
      </c>
      <c r="N480" s="41">
        <v>0</v>
      </c>
      <c r="O480" s="39" t="s">
        <v>1316</v>
      </c>
      <c r="P480" s="41">
        <v>22000</v>
      </c>
      <c r="Q480" s="41">
        <v>22000</v>
      </c>
      <c r="R480" s="185">
        <v>38000</v>
      </c>
      <c r="S480" s="185">
        <v>269</v>
      </c>
      <c r="T480" s="186">
        <f>R480-S480</f>
        <v>37731</v>
      </c>
      <c r="U480" s="38" t="s">
        <v>1317</v>
      </c>
      <c r="AA480" s="187"/>
      <c r="AD480" s="175"/>
      <c r="AE480" s="152"/>
      <c r="AF480" s="152"/>
      <c r="AG480" s="152"/>
    </row>
    <row r="481" spans="1:33" ht="102" customHeight="1" x14ac:dyDescent="0.2">
      <c r="B481" s="32">
        <v>40471</v>
      </c>
      <c r="C481" s="33" t="s">
        <v>114</v>
      </c>
      <c r="D481" s="153" t="s">
        <v>1318</v>
      </c>
      <c r="E481" s="35" t="s">
        <v>1319</v>
      </c>
      <c r="G481" s="37" t="s">
        <v>345</v>
      </c>
      <c r="H481" s="38" t="s">
        <v>324</v>
      </c>
      <c r="J481" s="38" t="s">
        <v>1320</v>
      </c>
      <c r="K481" s="40">
        <v>0.4</v>
      </c>
      <c r="L481" s="38" t="s">
        <v>1321</v>
      </c>
      <c r="M481" s="38" t="s">
        <v>1322</v>
      </c>
      <c r="N481" s="41">
        <v>0</v>
      </c>
      <c r="O481" s="120">
        <v>32643</v>
      </c>
      <c r="R481" s="185">
        <v>89500</v>
      </c>
      <c r="S481" s="185"/>
      <c r="T481" s="42">
        <f>R481-S481</f>
        <v>89500</v>
      </c>
      <c r="U481" s="38" t="s">
        <v>1323</v>
      </c>
    </row>
    <row r="482" spans="1:33" ht="102" customHeight="1" x14ac:dyDescent="0.2">
      <c r="B482" s="32">
        <v>40471</v>
      </c>
      <c r="C482" s="33" t="s">
        <v>114</v>
      </c>
      <c r="D482" s="153" t="s">
        <v>1324</v>
      </c>
      <c r="E482" s="35" t="s">
        <v>1325</v>
      </c>
      <c r="G482" s="37" t="s">
        <v>384</v>
      </c>
      <c r="H482" s="38" t="s">
        <v>255</v>
      </c>
      <c r="J482" s="38" t="s">
        <v>153</v>
      </c>
      <c r="K482" s="40">
        <v>132</v>
      </c>
      <c r="L482" s="38" t="s">
        <v>1326</v>
      </c>
      <c r="M482" s="38" t="s">
        <v>452</v>
      </c>
      <c r="N482" s="41">
        <v>0</v>
      </c>
      <c r="O482" s="39" t="s">
        <v>1327</v>
      </c>
      <c r="P482" s="41">
        <v>1350</v>
      </c>
      <c r="Q482" s="41">
        <v>1350</v>
      </c>
      <c r="R482" s="185">
        <v>1350</v>
      </c>
      <c r="S482" s="185"/>
      <c r="T482" s="186"/>
      <c r="U482" s="38" t="s">
        <v>1328</v>
      </c>
      <c r="AA482" s="187"/>
      <c r="AD482" s="175"/>
    </row>
    <row r="483" spans="1:33" ht="102" customHeight="1" x14ac:dyDescent="0.2">
      <c r="B483" s="32">
        <v>40437</v>
      </c>
      <c r="C483" s="33" t="s">
        <v>114</v>
      </c>
      <c r="D483" s="153"/>
      <c r="E483" s="35" t="s">
        <v>1329</v>
      </c>
      <c r="G483" s="37" t="s">
        <v>1267</v>
      </c>
      <c r="H483" s="38" t="s">
        <v>255</v>
      </c>
      <c r="J483" s="38" t="s">
        <v>153</v>
      </c>
      <c r="K483" s="40">
        <v>65.209999999999994</v>
      </c>
      <c r="L483" s="38" t="s">
        <v>1330</v>
      </c>
      <c r="M483" s="38" t="s">
        <v>561</v>
      </c>
      <c r="N483" s="42"/>
      <c r="O483" s="204"/>
      <c r="P483" s="42"/>
      <c r="Q483" s="42"/>
      <c r="R483" s="42"/>
      <c r="S483" s="42"/>
      <c r="T483" s="42" t="s">
        <v>581</v>
      </c>
      <c r="U483" s="38" t="s">
        <v>1331</v>
      </c>
      <c r="W483" s="151"/>
      <c r="X483" s="151"/>
      <c r="Y483" s="182"/>
      <c r="Z483" s="151"/>
      <c r="AA483" s="211"/>
      <c r="AB483" s="182"/>
      <c r="AC483" s="182"/>
      <c r="AD483" s="183"/>
    </row>
    <row r="484" spans="1:33" ht="102" customHeight="1" x14ac:dyDescent="0.2">
      <c r="B484" s="32">
        <v>40394</v>
      </c>
      <c r="C484" s="33" t="s">
        <v>114</v>
      </c>
      <c r="D484" s="153"/>
      <c r="E484" s="35" t="s">
        <v>1332</v>
      </c>
      <c r="G484" s="37" t="s">
        <v>384</v>
      </c>
      <c r="H484" s="38" t="s">
        <v>255</v>
      </c>
      <c r="J484" s="38" t="s">
        <v>153</v>
      </c>
      <c r="K484" s="40">
        <v>163</v>
      </c>
      <c r="L484" s="38" t="s">
        <v>1333</v>
      </c>
      <c r="M484" s="38" t="s">
        <v>561</v>
      </c>
      <c r="N484" s="41">
        <v>0</v>
      </c>
      <c r="O484" s="39" t="s">
        <v>1334</v>
      </c>
      <c r="P484" s="41">
        <v>19700</v>
      </c>
      <c r="Q484" s="41">
        <v>19700</v>
      </c>
      <c r="R484" s="41">
        <v>19700</v>
      </c>
      <c r="S484" s="41">
        <v>359.18</v>
      </c>
      <c r="T484" s="42">
        <f>R484-S484</f>
        <v>19340.82</v>
      </c>
      <c r="U484" s="38" t="s">
        <v>1335</v>
      </c>
      <c r="AA484" s="187"/>
      <c r="AD484" s="175"/>
      <c r="AE484" s="152"/>
      <c r="AF484" s="152"/>
      <c r="AG484" s="152"/>
    </row>
    <row r="485" spans="1:33" ht="102" customHeight="1" x14ac:dyDescent="0.2">
      <c r="B485" s="32">
        <v>40343</v>
      </c>
      <c r="C485" s="33" t="s">
        <v>114</v>
      </c>
      <c r="D485" s="153"/>
      <c r="E485" s="35" t="s">
        <v>1336</v>
      </c>
      <c r="G485" s="37" t="s">
        <v>374</v>
      </c>
      <c r="H485" s="38" t="s">
        <v>255</v>
      </c>
      <c r="J485" s="38" t="s">
        <v>153</v>
      </c>
      <c r="K485" s="40">
        <v>0.46</v>
      </c>
      <c r="L485" s="38" t="s">
        <v>1337</v>
      </c>
      <c r="M485" s="38" t="s">
        <v>229</v>
      </c>
      <c r="N485" s="41">
        <v>0</v>
      </c>
      <c r="O485" s="120">
        <v>26828</v>
      </c>
      <c r="R485" s="41">
        <v>6000</v>
      </c>
      <c r="S485" s="41">
        <v>1988.99</v>
      </c>
      <c r="T485" s="203">
        <f>R485-S485</f>
        <v>4011.01</v>
      </c>
      <c r="U485" s="38" t="s">
        <v>1338</v>
      </c>
      <c r="AA485" s="187"/>
      <c r="AD485" s="213"/>
    </row>
    <row r="486" spans="1:33" ht="102" customHeight="1" x14ac:dyDescent="0.2">
      <c r="B486" s="32">
        <v>40247</v>
      </c>
      <c r="C486" s="33" t="s">
        <v>114</v>
      </c>
      <c r="D486" s="153"/>
      <c r="E486" s="35" t="s">
        <v>1339</v>
      </c>
      <c r="G486" s="37" t="s">
        <v>1340</v>
      </c>
      <c r="H486" s="38" t="s">
        <v>324</v>
      </c>
      <c r="J486" s="38" t="s">
        <v>589</v>
      </c>
      <c r="K486" s="40">
        <v>341.94</v>
      </c>
      <c r="L486" s="38" t="s">
        <v>1341</v>
      </c>
      <c r="M486" s="38" t="s">
        <v>1342</v>
      </c>
      <c r="N486" s="41">
        <v>0</v>
      </c>
      <c r="O486" s="120">
        <v>6377</v>
      </c>
      <c r="R486" s="41">
        <v>650</v>
      </c>
      <c r="S486" s="41">
        <v>453.26</v>
      </c>
      <c r="T486" s="203">
        <f>R486-S486</f>
        <v>196.74</v>
      </c>
      <c r="U486" s="38" t="s">
        <v>1343</v>
      </c>
      <c r="AA486" s="187"/>
      <c r="AD486" s="233"/>
    </row>
    <row r="487" spans="1:33" ht="102" customHeight="1" x14ac:dyDescent="0.2">
      <c r="B487" s="32">
        <v>40213</v>
      </c>
      <c r="C487" s="33" t="s">
        <v>114</v>
      </c>
      <c r="D487" s="153"/>
      <c r="E487" s="35" t="s">
        <v>1344</v>
      </c>
      <c r="G487" s="37" t="s">
        <v>350</v>
      </c>
      <c r="H487" s="38" t="s">
        <v>1345</v>
      </c>
      <c r="J487" s="38" t="s">
        <v>1346</v>
      </c>
      <c r="K487" s="40">
        <v>0.32</v>
      </c>
      <c r="L487" s="38" t="s">
        <v>1347</v>
      </c>
      <c r="M487" s="38" t="s">
        <v>229</v>
      </c>
      <c r="N487" s="42"/>
      <c r="O487" s="204"/>
      <c r="P487" s="42"/>
      <c r="Q487" s="42"/>
      <c r="R487" s="42"/>
      <c r="S487" s="42"/>
      <c r="U487" s="38" t="s">
        <v>1348</v>
      </c>
      <c r="W487" s="151"/>
      <c r="X487" s="151"/>
      <c r="Y487" s="182"/>
      <c r="Z487" s="151"/>
      <c r="AA487" s="211"/>
      <c r="AB487" s="182"/>
      <c r="AC487" s="182"/>
      <c r="AD487" s="183"/>
    </row>
    <row r="488" spans="1:33" ht="102" customHeight="1" x14ac:dyDescent="0.2">
      <c r="B488" s="32">
        <v>40140</v>
      </c>
      <c r="C488" s="33" t="s">
        <v>114</v>
      </c>
      <c r="D488" s="153"/>
      <c r="E488" s="35" t="s">
        <v>1349</v>
      </c>
      <c r="G488" s="37" t="s">
        <v>1350</v>
      </c>
      <c r="H488" s="38" t="s">
        <v>1345</v>
      </c>
      <c r="J488" s="38" t="s">
        <v>1346</v>
      </c>
      <c r="K488" s="40">
        <v>17.314</v>
      </c>
      <c r="L488" s="38" t="s">
        <v>1351</v>
      </c>
      <c r="M488" s="38" t="s">
        <v>229</v>
      </c>
      <c r="N488" s="41">
        <v>0</v>
      </c>
      <c r="O488" s="120">
        <v>14140</v>
      </c>
      <c r="R488" s="41">
        <v>2500</v>
      </c>
      <c r="S488" s="41">
        <v>2297</v>
      </c>
      <c r="T488" s="203">
        <f t="shared" ref="T488:T497" si="7">R488-S488</f>
        <v>203</v>
      </c>
      <c r="U488" s="38" t="s">
        <v>1352</v>
      </c>
      <c r="AA488" s="187"/>
      <c r="AD488" s="219"/>
    </row>
    <row r="489" spans="1:33" ht="102" customHeight="1" x14ac:dyDescent="0.2">
      <c r="B489" s="32">
        <v>40044</v>
      </c>
      <c r="C489" s="33" t="s">
        <v>114</v>
      </c>
      <c r="D489" s="153"/>
      <c r="E489" s="214" t="s">
        <v>1353</v>
      </c>
      <c r="F489" s="215"/>
      <c r="G489" s="37" t="s">
        <v>463</v>
      </c>
      <c r="H489" s="38" t="s">
        <v>255</v>
      </c>
      <c r="J489" s="38" t="s">
        <v>153</v>
      </c>
      <c r="K489" s="40">
        <v>78.5</v>
      </c>
      <c r="L489" s="127" t="s">
        <v>1354</v>
      </c>
      <c r="M489" s="38" t="s">
        <v>548</v>
      </c>
      <c r="N489" s="41">
        <v>0</v>
      </c>
      <c r="O489" s="120">
        <v>28126</v>
      </c>
      <c r="R489" s="41">
        <v>3500</v>
      </c>
      <c r="S489" s="41">
        <v>273</v>
      </c>
      <c r="T489" s="42">
        <f t="shared" si="7"/>
        <v>3227</v>
      </c>
      <c r="U489" s="38" t="s">
        <v>1355</v>
      </c>
      <c r="AA489" s="187"/>
      <c r="AD489" s="219"/>
      <c r="AE489" s="152"/>
      <c r="AF489" s="152"/>
      <c r="AG489" s="152"/>
    </row>
    <row r="490" spans="1:33" ht="102" customHeight="1" x14ac:dyDescent="0.2">
      <c r="B490" s="32">
        <v>39987</v>
      </c>
      <c r="C490" s="33" t="s">
        <v>114</v>
      </c>
      <c r="D490" s="153"/>
      <c r="E490" s="35" t="s">
        <v>1356</v>
      </c>
      <c r="G490" s="37" t="s">
        <v>276</v>
      </c>
      <c r="H490" s="38" t="s">
        <v>1309</v>
      </c>
      <c r="J490" s="38" t="s">
        <v>153</v>
      </c>
      <c r="K490" s="40">
        <v>0.63900000000000001</v>
      </c>
      <c r="L490" s="38" t="s">
        <v>1357</v>
      </c>
      <c r="M490" s="216" t="s">
        <v>1358</v>
      </c>
      <c r="N490" s="41">
        <v>0</v>
      </c>
      <c r="O490" s="120">
        <v>28142</v>
      </c>
      <c r="R490" s="41">
        <v>2800</v>
      </c>
      <c r="S490" s="41">
        <v>300</v>
      </c>
      <c r="T490" s="42">
        <f t="shared" si="7"/>
        <v>2500</v>
      </c>
      <c r="U490" s="38" t="s">
        <v>1359</v>
      </c>
      <c r="AA490" s="187"/>
      <c r="AD490" s="217"/>
    </row>
    <row r="491" spans="1:33" ht="102" customHeight="1" x14ac:dyDescent="0.2">
      <c r="B491" s="32">
        <v>39897</v>
      </c>
      <c r="C491" s="33" t="s">
        <v>114</v>
      </c>
      <c r="D491" s="153"/>
      <c r="E491" s="35" t="s">
        <v>1360</v>
      </c>
      <c r="G491" s="37" t="s">
        <v>276</v>
      </c>
      <c r="H491" s="38" t="s">
        <v>1309</v>
      </c>
      <c r="J491" s="38" t="s">
        <v>153</v>
      </c>
      <c r="K491" s="40">
        <v>0.91800000000000004</v>
      </c>
      <c r="L491" s="38" t="s">
        <v>1361</v>
      </c>
      <c r="M491" s="38" t="s">
        <v>1362</v>
      </c>
      <c r="N491" s="41">
        <v>0</v>
      </c>
      <c r="O491" s="120">
        <v>8288</v>
      </c>
      <c r="R491" s="41">
        <v>14000</v>
      </c>
      <c r="S491" s="41">
        <v>1968.89</v>
      </c>
      <c r="T491" s="42">
        <f t="shared" si="7"/>
        <v>12031.11</v>
      </c>
      <c r="U491" s="38" t="s">
        <v>285</v>
      </c>
      <c r="AA491" s="187"/>
      <c r="AD491" s="222"/>
    </row>
    <row r="492" spans="1:33" ht="102" customHeight="1" x14ac:dyDescent="0.2">
      <c r="B492" s="32">
        <v>39869</v>
      </c>
      <c r="C492" s="33" t="s">
        <v>114</v>
      </c>
      <c r="D492" s="153"/>
      <c r="E492" s="35" t="s">
        <v>1363</v>
      </c>
      <c r="G492" s="37" t="s">
        <v>1364</v>
      </c>
      <c r="H492" s="38" t="s">
        <v>1309</v>
      </c>
      <c r="J492" s="38" t="s">
        <v>153</v>
      </c>
      <c r="K492" s="40">
        <v>0.89400000000000002</v>
      </c>
      <c r="L492" s="38" t="s">
        <v>1365</v>
      </c>
      <c r="M492" s="38" t="s">
        <v>1366</v>
      </c>
      <c r="N492" s="41">
        <v>0</v>
      </c>
      <c r="O492" s="120">
        <v>3808</v>
      </c>
      <c r="R492" s="41">
        <v>2450</v>
      </c>
      <c r="S492" s="41">
        <v>0</v>
      </c>
      <c r="T492" s="42">
        <f t="shared" si="7"/>
        <v>2450</v>
      </c>
      <c r="U492" s="38" t="s">
        <v>1367</v>
      </c>
      <c r="AD492" s="217"/>
    </row>
    <row r="493" spans="1:33" ht="102" customHeight="1" x14ac:dyDescent="0.2">
      <c r="B493" s="32">
        <v>39836</v>
      </c>
      <c r="C493" s="33" t="s">
        <v>114</v>
      </c>
      <c r="D493" s="153"/>
      <c r="E493" s="35" t="s">
        <v>1368</v>
      </c>
      <c r="G493" s="37" t="s">
        <v>276</v>
      </c>
      <c r="H493" s="38" t="s">
        <v>1309</v>
      </c>
      <c r="J493" s="38" t="s">
        <v>153</v>
      </c>
      <c r="K493" s="40">
        <v>0.91800000000000004</v>
      </c>
      <c r="L493" s="38" t="s">
        <v>1369</v>
      </c>
      <c r="M493" s="38" t="s">
        <v>1370</v>
      </c>
      <c r="N493" s="41">
        <v>0</v>
      </c>
      <c r="O493" s="120">
        <v>28142</v>
      </c>
      <c r="R493" s="41">
        <v>2450</v>
      </c>
      <c r="S493" s="41">
        <v>0</v>
      </c>
      <c r="T493" s="42">
        <f t="shared" si="7"/>
        <v>2450</v>
      </c>
      <c r="U493" s="38" t="s">
        <v>1371</v>
      </c>
      <c r="AD493" s="217"/>
    </row>
    <row r="494" spans="1:33" ht="102" customHeight="1" x14ac:dyDescent="0.2">
      <c r="B494" s="32">
        <v>39836</v>
      </c>
      <c r="C494" s="33" t="s">
        <v>114</v>
      </c>
      <c r="D494" s="153"/>
      <c r="E494" s="35" t="s">
        <v>1372</v>
      </c>
      <c r="G494" s="37" t="s">
        <v>1364</v>
      </c>
      <c r="H494" s="38" t="s">
        <v>1309</v>
      </c>
      <c r="J494" s="38" t="s">
        <v>153</v>
      </c>
      <c r="K494" s="40">
        <v>1.4</v>
      </c>
      <c r="L494" s="38" t="s">
        <v>1373</v>
      </c>
      <c r="M494" s="38" t="s">
        <v>1374</v>
      </c>
      <c r="N494" s="41">
        <v>0</v>
      </c>
      <c r="O494" s="120">
        <v>5278</v>
      </c>
      <c r="R494" s="41">
        <v>26000</v>
      </c>
      <c r="S494" s="41">
        <v>2062.6799999999998</v>
      </c>
      <c r="T494" s="42">
        <f t="shared" si="7"/>
        <v>23937.32</v>
      </c>
      <c r="U494" s="38" t="s">
        <v>1375</v>
      </c>
      <c r="AD494" s="217"/>
    </row>
    <row r="495" spans="1:33" ht="102" customHeight="1" x14ac:dyDescent="0.2">
      <c r="B495" s="32">
        <v>39836</v>
      </c>
      <c r="C495" s="33" t="s">
        <v>114</v>
      </c>
      <c r="D495" s="153"/>
      <c r="E495" s="35" t="s">
        <v>1376</v>
      </c>
      <c r="G495" s="37" t="s">
        <v>276</v>
      </c>
      <c r="H495" s="38" t="s">
        <v>1309</v>
      </c>
      <c r="J495" s="38" t="s">
        <v>153</v>
      </c>
      <c r="K495" s="40">
        <v>0.91800000000000004</v>
      </c>
      <c r="L495" s="38" t="s">
        <v>1377</v>
      </c>
      <c r="M495" s="38" t="s">
        <v>1378</v>
      </c>
      <c r="N495" s="41">
        <v>0</v>
      </c>
      <c r="O495" s="120">
        <v>26223</v>
      </c>
      <c r="R495" s="41">
        <v>9000</v>
      </c>
      <c r="S495" s="41">
        <v>8837.4500000000007</v>
      </c>
      <c r="T495" s="42">
        <f t="shared" si="7"/>
        <v>162.54999999999927</v>
      </c>
      <c r="U495" s="38" t="s">
        <v>1379</v>
      </c>
      <c r="AA495" s="187"/>
      <c r="AD495" s="217"/>
    </row>
    <row r="496" spans="1:33" ht="102" customHeight="1" x14ac:dyDescent="0.2">
      <c r="A496" s="44"/>
      <c r="B496" s="32">
        <v>39836</v>
      </c>
      <c r="C496" s="33" t="s">
        <v>114</v>
      </c>
      <c r="D496" s="153"/>
      <c r="E496" s="35" t="s">
        <v>1380</v>
      </c>
      <c r="G496" s="37" t="s">
        <v>1364</v>
      </c>
      <c r="H496" s="38" t="s">
        <v>1309</v>
      </c>
      <c r="J496" s="38" t="s">
        <v>153</v>
      </c>
      <c r="K496" s="40">
        <v>0.99399999999999999</v>
      </c>
      <c r="L496" s="38" t="s">
        <v>1381</v>
      </c>
      <c r="M496" s="38" t="s">
        <v>1382</v>
      </c>
      <c r="N496" s="41">
        <v>0</v>
      </c>
      <c r="O496" s="120">
        <v>9946</v>
      </c>
      <c r="R496" s="41">
        <v>10653</v>
      </c>
      <c r="S496" s="41">
        <v>202.88</v>
      </c>
      <c r="T496" s="42">
        <f t="shared" si="7"/>
        <v>10450.120000000001</v>
      </c>
      <c r="U496" s="38" t="s">
        <v>1383</v>
      </c>
      <c r="AA496" s="187"/>
      <c r="AD496" s="217"/>
    </row>
    <row r="497" spans="1:33" ht="102" customHeight="1" x14ac:dyDescent="0.2">
      <c r="A497" s="44"/>
      <c r="B497" s="32">
        <v>39836</v>
      </c>
      <c r="C497" s="33" t="s">
        <v>114</v>
      </c>
      <c r="D497" s="153"/>
      <c r="E497" s="35" t="s">
        <v>1384</v>
      </c>
      <c r="G497" s="37" t="s">
        <v>276</v>
      </c>
      <c r="H497" s="38" t="s">
        <v>1309</v>
      </c>
      <c r="J497" s="38" t="s">
        <v>153</v>
      </c>
      <c r="K497" s="40">
        <v>0.98599999999999999</v>
      </c>
      <c r="L497" s="38" t="s">
        <v>1385</v>
      </c>
      <c r="M497" s="38" t="s">
        <v>1386</v>
      </c>
      <c r="N497" s="41">
        <v>0</v>
      </c>
      <c r="O497" s="120">
        <v>36796</v>
      </c>
      <c r="R497" s="41">
        <v>19654</v>
      </c>
      <c r="S497" s="41">
        <v>360.56</v>
      </c>
      <c r="T497" s="42">
        <f t="shared" si="7"/>
        <v>19293.439999999999</v>
      </c>
      <c r="U497" s="38" t="s">
        <v>1387</v>
      </c>
      <c r="AD497" s="217"/>
    </row>
    <row r="498" spans="1:33" ht="102" customHeight="1" x14ac:dyDescent="0.2">
      <c r="A498" s="44"/>
      <c r="B498" s="32">
        <v>39836</v>
      </c>
      <c r="C498" s="33" t="s">
        <v>114</v>
      </c>
      <c r="D498" s="153"/>
      <c r="E498" s="35" t="s">
        <v>1388</v>
      </c>
      <c r="G498" s="37" t="s">
        <v>276</v>
      </c>
      <c r="H498" s="38" t="s">
        <v>1309</v>
      </c>
      <c r="J498" s="38" t="s">
        <v>153</v>
      </c>
      <c r="K498" s="40">
        <v>1.458</v>
      </c>
      <c r="L498" s="38" t="s">
        <v>1389</v>
      </c>
      <c r="M498" s="38" t="s">
        <v>1390</v>
      </c>
      <c r="N498" s="42"/>
      <c r="O498" s="204"/>
      <c r="P498" s="42"/>
      <c r="Q498" s="42"/>
      <c r="R498" s="42"/>
      <c r="S498" s="42"/>
      <c r="U498" s="38" t="s">
        <v>1391</v>
      </c>
      <c r="W498" s="151"/>
      <c r="X498" s="151"/>
      <c r="Y498" s="182"/>
      <c r="Z498" s="151"/>
      <c r="AA498" s="182"/>
      <c r="AB498" s="182"/>
      <c r="AC498" s="182"/>
      <c r="AD498" s="183"/>
    </row>
    <row r="499" spans="1:33" ht="102" customHeight="1" x14ac:dyDescent="0.2">
      <c r="A499" s="44"/>
      <c r="B499" s="32">
        <v>39836</v>
      </c>
      <c r="C499" s="33" t="s">
        <v>114</v>
      </c>
      <c r="D499" s="153"/>
      <c r="E499" s="35" t="s">
        <v>1392</v>
      </c>
      <c r="G499" s="37" t="s">
        <v>276</v>
      </c>
      <c r="H499" s="38" t="s">
        <v>1309</v>
      </c>
      <c r="J499" s="38" t="s">
        <v>153</v>
      </c>
      <c r="K499" s="40">
        <v>0.77600000000000002</v>
      </c>
      <c r="L499" s="38" t="s">
        <v>1393</v>
      </c>
      <c r="M499" s="38" t="s">
        <v>1394</v>
      </c>
      <c r="N499" s="42"/>
      <c r="O499" s="204"/>
      <c r="P499" s="42">
        <v>12000</v>
      </c>
      <c r="Q499" s="42"/>
      <c r="R499" s="42"/>
      <c r="S499" s="42"/>
      <c r="U499" s="38" t="s">
        <v>1395</v>
      </c>
      <c r="W499" s="151"/>
      <c r="X499" s="151"/>
      <c r="Y499" s="182"/>
      <c r="Z499" s="151"/>
      <c r="AA499" s="182"/>
      <c r="AB499" s="182"/>
      <c r="AC499" s="182"/>
      <c r="AD499" s="183"/>
    </row>
    <row r="500" spans="1:33" ht="102" customHeight="1" x14ac:dyDescent="0.2">
      <c r="A500" s="44"/>
      <c r="B500" s="257">
        <v>39836</v>
      </c>
      <c r="C500" s="33" t="s">
        <v>114</v>
      </c>
      <c r="D500" s="153"/>
      <c r="E500" s="35" t="s">
        <v>1396</v>
      </c>
      <c r="G500" s="37" t="s">
        <v>276</v>
      </c>
      <c r="H500" s="38" t="s">
        <v>1309</v>
      </c>
      <c r="J500" s="38" t="s">
        <v>153</v>
      </c>
      <c r="K500" s="40">
        <v>0.91900000000000004</v>
      </c>
      <c r="L500" s="38" t="s">
        <v>1397</v>
      </c>
      <c r="M500" s="127" t="s">
        <v>1398</v>
      </c>
      <c r="N500" s="42"/>
      <c r="O500" s="204"/>
      <c r="P500" s="42"/>
      <c r="Q500" s="42"/>
      <c r="R500" s="42"/>
      <c r="S500" s="42"/>
      <c r="U500" s="38" t="s">
        <v>1399</v>
      </c>
      <c r="W500" s="151"/>
      <c r="X500" s="151"/>
      <c r="Y500" s="182"/>
      <c r="Z500" s="151"/>
      <c r="AA500" s="182"/>
      <c r="AB500" s="182"/>
      <c r="AC500" s="182"/>
      <c r="AD500" s="183"/>
      <c r="AE500" s="152"/>
      <c r="AF500" s="152"/>
      <c r="AG500" s="152"/>
    </row>
    <row r="501" spans="1:33" ht="102" customHeight="1" x14ac:dyDescent="0.2">
      <c r="A501" s="44"/>
      <c r="B501" s="32">
        <v>39812</v>
      </c>
      <c r="C501" s="33" t="s">
        <v>114</v>
      </c>
      <c r="D501" s="153"/>
      <c r="E501" s="35" t="s">
        <v>1400</v>
      </c>
      <c r="G501" s="37" t="s">
        <v>370</v>
      </c>
      <c r="H501" s="38" t="s">
        <v>324</v>
      </c>
      <c r="J501" s="38" t="s">
        <v>1401</v>
      </c>
      <c r="K501" s="40">
        <v>0.89</v>
      </c>
      <c r="L501" s="38" t="s">
        <v>1402</v>
      </c>
      <c r="M501" s="38" t="s">
        <v>926</v>
      </c>
      <c r="N501" s="41">
        <v>0</v>
      </c>
      <c r="O501" s="120">
        <v>12033</v>
      </c>
      <c r="P501" s="41">
        <v>11000</v>
      </c>
      <c r="Q501" s="41">
        <v>11000</v>
      </c>
      <c r="R501" s="41">
        <v>11000</v>
      </c>
      <c r="S501" s="41">
        <v>3283.9</v>
      </c>
      <c r="T501" s="42">
        <f t="shared" ref="T501:T507" si="8">R501-S501</f>
        <v>7716.1</v>
      </c>
      <c r="U501" s="38" t="s">
        <v>1403</v>
      </c>
      <c r="AA501" s="187"/>
      <c r="AB501" s="187"/>
      <c r="AD501" s="217"/>
      <c r="AE501" s="152"/>
      <c r="AF501" s="152"/>
      <c r="AG501" s="152"/>
    </row>
    <row r="502" spans="1:33" ht="102" customHeight="1" x14ac:dyDescent="0.2">
      <c r="A502" s="44"/>
      <c r="B502" s="32">
        <v>39787</v>
      </c>
      <c r="C502" s="33" t="s">
        <v>114</v>
      </c>
      <c r="D502" s="153"/>
      <c r="E502" s="35" t="s">
        <v>1404</v>
      </c>
      <c r="G502" s="37" t="s">
        <v>1405</v>
      </c>
      <c r="H502" s="38" t="s">
        <v>324</v>
      </c>
      <c r="J502" s="38" t="s">
        <v>1406</v>
      </c>
      <c r="K502" s="40">
        <v>19.55</v>
      </c>
      <c r="L502" s="38" t="s">
        <v>1407</v>
      </c>
      <c r="M502" s="38" t="s">
        <v>1149</v>
      </c>
      <c r="N502" s="41">
        <v>0</v>
      </c>
      <c r="O502" s="120">
        <v>12331</v>
      </c>
      <c r="P502" s="41">
        <v>3000</v>
      </c>
      <c r="Q502" s="41">
        <v>3000</v>
      </c>
      <c r="R502" s="41">
        <v>3000</v>
      </c>
      <c r="T502" s="42">
        <f t="shared" si="8"/>
        <v>3000</v>
      </c>
      <c r="U502" s="38" t="s">
        <v>1408</v>
      </c>
      <c r="AA502" s="44">
        <v>20764</v>
      </c>
      <c r="AB502" s="187">
        <v>58</v>
      </c>
      <c r="AC502" s="44">
        <v>56</v>
      </c>
      <c r="AD502" s="218">
        <v>39161</v>
      </c>
    </row>
    <row r="503" spans="1:33" ht="102" customHeight="1" x14ac:dyDescent="0.2">
      <c r="A503" s="44"/>
      <c r="B503" s="32">
        <v>39766</v>
      </c>
      <c r="C503" s="33" t="s">
        <v>114</v>
      </c>
      <c r="D503" s="153"/>
      <c r="E503" s="35" t="s">
        <v>1409</v>
      </c>
      <c r="G503" s="37" t="s">
        <v>463</v>
      </c>
      <c r="H503" s="38" t="s">
        <v>324</v>
      </c>
      <c r="J503" s="38" t="s">
        <v>1346</v>
      </c>
      <c r="K503" s="40">
        <v>1</v>
      </c>
      <c r="L503" s="38" t="s">
        <v>1410</v>
      </c>
      <c r="M503" s="38" t="s">
        <v>1149</v>
      </c>
      <c r="N503" s="42"/>
      <c r="O503" s="204"/>
      <c r="P503" s="186"/>
      <c r="Q503" s="186"/>
      <c r="R503" s="42"/>
      <c r="S503" s="42"/>
      <c r="T503" s="42">
        <f t="shared" si="8"/>
        <v>0</v>
      </c>
      <c r="U503" s="38" t="s">
        <v>1411</v>
      </c>
      <c r="W503" s="151"/>
      <c r="X503" s="151"/>
      <c r="Y503" s="182"/>
      <c r="Z503" s="151"/>
      <c r="AA503" s="182"/>
      <c r="AB503" s="211"/>
      <c r="AC503" s="182"/>
      <c r="AD503" s="225"/>
    </row>
    <row r="504" spans="1:33" ht="102" customHeight="1" x14ac:dyDescent="0.2">
      <c r="A504" s="44"/>
      <c r="B504" s="32">
        <v>39731</v>
      </c>
      <c r="C504" s="33" t="s">
        <v>114</v>
      </c>
      <c r="D504" s="153"/>
      <c r="E504" s="35" t="s">
        <v>1412</v>
      </c>
      <c r="G504" s="37" t="s">
        <v>384</v>
      </c>
      <c r="H504" s="38" t="s">
        <v>324</v>
      </c>
      <c r="J504" s="38" t="s">
        <v>1262</v>
      </c>
      <c r="K504" s="40">
        <v>0.45100000000000001</v>
      </c>
      <c r="L504" s="38" t="s">
        <v>1413</v>
      </c>
      <c r="M504" s="38" t="s">
        <v>229</v>
      </c>
      <c r="N504" s="41">
        <v>0</v>
      </c>
      <c r="O504" s="120">
        <v>12033</v>
      </c>
      <c r="P504" s="41">
        <v>13500</v>
      </c>
      <c r="Q504" s="41">
        <v>13500</v>
      </c>
      <c r="R504" s="41">
        <v>13500</v>
      </c>
      <c r="S504" s="41">
        <v>4527.08</v>
      </c>
      <c r="T504" s="42">
        <f t="shared" si="8"/>
        <v>8972.92</v>
      </c>
      <c r="U504" s="38" t="s">
        <v>1346</v>
      </c>
      <c r="AD504" s="219"/>
    </row>
    <row r="505" spans="1:33" ht="102" customHeight="1" x14ac:dyDescent="0.2">
      <c r="A505" s="44"/>
      <c r="B505" s="32">
        <v>39710</v>
      </c>
      <c r="C505" s="33" t="s">
        <v>114</v>
      </c>
      <c r="D505" s="153"/>
      <c r="E505" s="35" t="s">
        <v>1414</v>
      </c>
      <c r="G505" s="37" t="s">
        <v>384</v>
      </c>
      <c r="H505" s="38" t="s">
        <v>324</v>
      </c>
      <c r="J505" s="38" t="s">
        <v>1406</v>
      </c>
      <c r="K505" s="40">
        <v>2.6869999999999998</v>
      </c>
      <c r="L505" s="38" t="s">
        <v>1415</v>
      </c>
      <c r="M505" s="38" t="s">
        <v>1416</v>
      </c>
      <c r="N505" s="42">
        <v>0</v>
      </c>
      <c r="O505" s="204"/>
      <c r="P505" s="42">
        <v>3000</v>
      </c>
      <c r="Q505" s="42"/>
      <c r="R505" s="42"/>
      <c r="S505" s="42"/>
      <c r="T505" s="42">
        <f t="shared" si="8"/>
        <v>0</v>
      </c>
      <c r="U505" s="38" t="s">
        <v>1417</v>
      </c>
      <c r="W505" s="151"/>
      <c r="X505" s="151"/>
      <c r="Y505" s="182"/>
      <c r="Z505" s="151"/>
      <c r="AA505" s="182"/>
      <c r="AB505" s="182"/>
      <c r="AC505" s="182"/>
      <c r="AD505" s="183"/>
      <c r="AE505" s="152"/>
      <c r="AF505" s="152"/>
      <c r="AG505" s="152"/>
    </row>
    <row r="506" spans="1:33" ht="102" customHeight="1" x14ac:dyDescent="0.2">
      <c r="A506" s="44"/>
      <c r="B506" s="257">
        <v>39406</v>
      </c>
      <c r="C506" s="33" t="s">
        <v>114</v>
      </c>
      <c r="D506" s="153"/>
      <c r="E506" s="35" t="s">
        <v>1418</v>
      </c>
      <c r="G506" s="37" t="s">
        <v>1267</v>
      </c>
      <c r="H506" s="38" t="s">
        <v>1419</v>
      </c>
      <c r="J506" s="38" t="s">
        <v>1420</v>
      </c>
      <c r="K506" s="40">
        <v>1.25</v>
      </c>
      <c r="L506" s="38" t="s">
        <v>1421</v>
      </c>
      <c r="M506" s="38" t="s">
        <v>1419</v>
      </c>
      <c r="N506" s="42"/>
      <c r="O506" s="204"/>
      <c r="P506" s="42">
        <v>2000</v>
      </c>
      <c r="Q506" s="42"/>
      <c r="R506" s="42"/>
      <c r="S506" s="42">
        <v>0</v>
      </c>
      <c r="T506" s="42">
        <f t="shared" si="8"/>
        <v>0</v>
      </c>
      <c r="U506" s="38" t="s">
        <v>1422</v>
      </c>
      <c r="W506" s="151"/>
      <c r="X506" s="151"/>
      <c r="Y506" s="182"/>
      <c r="Z506" s="151"/>
      <c r="AA506" s="182"/>
      <c r="AB506" s="211"/>
      <c r="AC506" s="182"/>
      <c r="AD506" s="183"/>
    </row>
    <row r="507" spans="1:33" ht="102" customHeight="1" x14ac:dyDescent="0.2">
      <c r="A507" s="44"/>
      <c r="B507" s="32">
        <v>39406</v>
      </c>
      <c r="C507" s="33" t="s">
        <v>114</v>
      </c>
      <c r="D507" s="153"/>
      <c r="E507" s="35" t="s">
        <v>1423</v>
      </c>
      <c r="G507" s="37" t="s">
        <v>1267</v>
      </c>
      <c r="H507" s="38" t="s">
        <v>1419</v>
      </c>
      <c r="J507" s="38" t="s">
        <v>1420</v>
      </c>
      <c r="K507" s="40">
        <v>0.49</v>
      </c>
      <c r="L507" s="38" t="s">
        <v>1421</v>
      </c>
      <c r="M507" s="38" t="s">
        <v>1419</v>
      </c>
      <c r="N507" s="41">
        <v>0</v>
      </c>
      <c r="O507" s="120">
        <v>25750</v>
      </c>
      <c r="P507" s="41">
        <v>8000</v>
      </c>
      <c r="Q507" s="41">
        <v>8000</v>
      </c>
      <c r="R507" s="41">
        <v>8000</v>
      </c>
      <c r="T507" s="42">
        <f t="shared" si="8"/>
        <v>8000</v>
      </c>
      <c r="U507" s="38" t="s">
        <v>1424</v>
      </c>
      <c r="AB507" s="187"/>
      <c r="AD507" s="233"/>
      <c r="AE507" s="152"/>
      <c r="AF507" s="152"/>
      <c r="AG507" s="152"/>
    </row>
    <row r="508" spans="1:33" ht="102" customHeight="1" x14ac:dyDescent="0.2">
      <c r="A508" s="44"/>
      <c r="B508" s="32">
        <v>39370</v>
      </c>
      <c r="C508" s="33" t="s">
        <v>114</v>
      </c>
      <c r="D508" s="153"/>
      <c r="E508" s="35" t="s">
        <v>1425</v>
      </c>
      <c r="G508" s="37" t="s">
        <v>1110</v>
      </c>
      <c r="H508" s="38" t="s">
        <v>324</v>
      </c>
      <c r="J508" s="38" t="s">
        <v>1346</v>
      </c>
      <c r="K508" s="40">
        <v>1</v>
      </c>
      <c r="L508" s="38" t="s">
        <v>1426</v>
      </c>
      <c r="M508" s="38" t="s">
        <v>229</v>
      </c>
      <c r="N508" s="41">
        <v>0</v>
      </c>
      <c r="O508" s="120">
        <v>8288</v>
      </c>
      <c r="P508" s="41">
        <v>6000</v>
      </c>
      <c r="Q508" s="41">
        <v>6000</v>
      </c>
      <c r="R508" s="41">
        <v>6000</v>
      </c>
      <c r="S508" s="41">
        <f>R508-T508</f>
        <v>647.10999999999967</v>
      </c>
      <c r="T508" s="42">
        <v>5352.89</v>
      </c>
      <c r="U508" s="38" t="s">
        <v>1427</v>
      </c>
      <c r="AB508" s="187"/>
      <c r="AD508" s="233"/>
      <c r="AE508" s="152"/>
      <c r="AF508" s="152"/>
      <c r="AG508" s="152"/>
    </row>
    <row r="509" spans="1:33" ht="102" customHeight="1" x14ac:dyDescent="0.2">
      <c r="A509" s="44"/>
      <c r="B509" s="32">
        <v>39303</v>
      </c>
      <c r="C509" s="33" t="s">
        <v>114</v>
      </c>
      <c r="D509" s="153"/>
      <c r="E509" s="35" t="s">
        <v>1428</v>
      </c>
      <c r="G509" s="37" t="s">
        <v>602</v>
      </c>
      <c r="H509" s="38" t="s">
        <v>324</v>
      </c>
      <c r="J509" s="38" t="s">
        <v>1429</v>
      </c>
      <c r="K509" s="40">
        <v>353.46</v>
      </c>
      <c r="L509" s="38" t="s">
        <v>1430</v>
      </c>
      <c r="M509" s="38" t="s">
        <v>255</v>
      </c>
      <c r="N509" s="41">
        <v>0</v>
      </c>
      <c r="O509" s="120">
        <v>12047</v>
      </c>
      <c r="P509" s="41">
        <v>1000</v>
      </c>
      <c r="Q509" s="41">
        <v>1000</v>
      </c>
      <c r="R509" s="41">
        <v>1000</v>
      </c>
      <c r="S509" s="41">
        <f>R509-T509</f>
        <v>129.92999999999995</v>
      </c>
      <c r="T509" s="42">
        <v>870.07</v>
      </c>
      <c r="U509" s="38" t="s">
        <v>1431</v>
      </c>
      <c r="AA509" s="44">
        <v>20761</v>
      </c>
      <c r="AB509" s="44">
        <v>58</v>
      </c>
      <c r="AC509" s="44">
        <v>52</v>
      </c>
      <c r="AD509" s="218">
        <v>38749</v>
      </c>
    </row>
    <row r="510" spans="1:33" ht="102" customHeight="1" x14ac:dyDescent="0.2">
      <c r="A510" s="44"/>
      <c r="B510" s="32">
        <v>39205</v>
      </c>
      <c r="C510" s="33" t="s">
        <v>114</v>
      </c>
      <c r="D510" s="153"/>
      <c r="E510" s="35" t="s">
        <v>1432</v>
      </c>
      <c r="G510" s="37" t="s">
        <v>276</v>
      </c>
      <c r="H510" s="38" t="s">
        <v>324</v>
      </c>
      <c r="J510" s="38" t="s">
        <v>1420</v>
      </c>
      <c r="K510" s="40">
        <v>6.15</v>
      </c>
      <c r="L510" s="38" t="s">
        <v>1433</v>
      </c>
      <c r="M510" s="38" t="s">
        <v>1434</v>
      </c>
      <c r="N510" s="41">
        <v>0</v>
      </c>
      <c r="O510" s="120">
        <v>9310</v>
      </c>
      <c r="P510" s="41">
        <v>6500</v>
      </c>
      <c r="Q510" s="41">
        <v>6500</v>
      </c>
      <c r="R510" s="41">
        <v>6500</v>
      </c>
      <c r="S510" s="41">
        <f>R510-T510</f>
        <v>647.96</v>
      </c>
      <c r="T510" s="42">
        <v>5852.04</v>
      </c>
      <c r="U510" s="38" t="s">
        <v>1435</v>
      </c>
      <c r="AA510" s="44" t="s">
        <v>86</v>
      </c>
      <c r="AB510" s="44" t="s">
        <v>86</v>
      </c>
      <c r="AC510" s="44" t="s">
        <v>86</v>
      </c>
      <c r="AD510" s="217"/>
    </row>
    <row r="511" spans="1:33" ht="102" customHeight="1" x14ac:dyDescent="0.2">
      <c r="A511" s="44"/>
      <c r="B511" s="32">
        <v>39156</v>
      </c>
      <c r="C511" s="33" t="s">
        <v>114</v>
      </c>
      <c r="D511" s="153"/>
      <c r="E511" s="35" t="s">
        <v>1436</v>
      </c>
      <c r="G511" s="37" t="s">
        <v>276</v>
      </c>
      <c r="H511" s="38" t="s">
        <v>324</v>
      </c>
      <c r="J511" s="38" t="s">
        <v>1346</v>
      </c>
      <c r="K511" s="40">
        <v>1.163</v>
      </c>
      <c r="L511" s="38" t="s">
        <v>1437</v>
      </c>
      <c r="M511" s="38" t="s">
        <v>1438</v>
      </c>
      <c r="N511" s="42"/>
      <c r="O511" s="204"/>
      <c r="P511" s="42"/>
      <c r="Q511" s="42"/>
      <c r="R511" s="42"/>
      <c r="S511" s="42"/>
      <c r="T511" s="42">
        <f>R511-S511</f>
        <v>0</v>
      </c>
      <c r="U511" s="38" t="s">
        <v>1439</v>
      </c>
      <c r="W511" s="151"/>
      <c r="X511" s="151"/>
      <c r="Y511" s="182"/>
      <c r="Z511" s="151"/>
      <c r="AA511" s="182"/>
      <c r="AB511" s="182"/>
      <c r="AC511" s="182"/>
      <c r="AD511" s="183"/>
    </row>
    <row r="512" spans="1:33" ht="102" customHeight="1" x14ac:dyDescent="0.2">
      <c r="A512" s="44"/>
      <c r="B512" s="32">
        <v>39146</v>
      </c>
      <c r="C512" s="33" t="s">
        <v>114</v>
      </c>
      <c r="D512" s="153"/>
      <c r="E512" s="35" t="s">
        <v>1440</v>
      </c>
      <c r="G512" s="37" t="s">
        <v>276</v>
      </c>
      <c r="H512" s="38" t="s">
        <v>255</v>
      </c>
      <c r="J512" s="38" t="s">
        <v>153</v>
      </c>
      <c r="K512" s="40">
        <v>0.77400000000000002</v>
      </c>
      <c r="L512" s="38" t="s">
        <v>1248</v>
      </c>
      <c r="M512" s="127" t="s">
        <v>1441</v>
      </c>
      <c r="N512" s="41">
        <v>0</v>
      </c>
      <c r="O512" s="120" t="s">
        <v>1442</v>
      </c>
      <c r="P512" s="41">
        <v>4500</v>
      </c>
      <c r="Q512" s="41">
        <v>4500</v>
      </c>
      <c r="R512" s="41">
        <v>4500</v>
      </c>
      <c r="T512" s="42">
        <f>R512-S512</f>
        <v>4500</v>
      </c>
      <c r="U512" s="38" t="s">
        <v>1443</v>
      </c>
      <c r="AA512" s="44">
        <v>20761</v>
      </c>
      <c r="AB512" s="44">
        <v>58</v>
      </c>
      <c r="AC512" s="44">
        <v>52</v>
      </c>
      <c r="AD512" s="218">
        <v>38749</v>
      </c>
    </row>
    <row r="513" spans="1:33" ht="102" customHeight="1" x14ac:dyDescent="0.2">
      <c r="A513" s="44"/>
      <c r="B513" s="32">
        <v>39119</v>
      </c>
      <c r="C513" s="33" t="s">
        <v>114</v>
      </c>
      <c r="D513" s="153"/>
      <c r="E513" s="35" t="s">
        <v>1444</v>
      </c>
      <c r="G513" s="37" t="s">
        <v>1445</v>
      </c>
      <c r="H513" s="38" t="s">
        <v>324</v>
      </c>
      <c r="J513" s="38" t="s">
        <v>594</v>
      </c>
      <c r="K513" s="40">
        <v>8</v>
      </c>
      <c r="L513" s="38" t="s">
        <v>1446</v>
      </c>
      <c r="M513" s="127" t="s">
        <v>1447</v>
      </c>
      <c r="N513" s="41">
        <v>0</v>
      </c>
      <c r="O513" s="120">
        <v>8288</v>
      </c>
      <c r="P513" s="41">
        <v>10000</v>
      </c>
      <c r="Q513" s="41">
        <v>10000</v>
      </c>
      <c r="R513" s="41">
        <v>10000</v>
      </c>
      <c r="S513" s="41">
        <v>802.31</v>
      </c>
      <c r="T513" s="42">
        <f>R513-S513</f>
        <v>9197.69</v>
      </c>
      <c r="U513" s="38" t="s">
        <v>1448</v>
      </c>
      <c r="AB513" s="44">
        <v>58</v>
      </c>
      <c r="AC513" s="44">
        <v>52</v>
      </c>
      <c r="AD513" s="234"/>
      <c r="AE513" s="152"/>
      <c r="AF513" s="152"/>
      <c r="AG513" s="152"/>
    </row>
    <row r="514" spans="1:33" ht="102" customHeight="1" x14ac:dyDescent="0.2">
      <c r="A514" s="44"/>
      <c r="B514" s="32">
        <v>39112</v>
      </c>
      <c r="C514" s="33" t="s">
        <v>114</v>
      </c>
      <c r="D514" s="153"/>
      <c r="E514" s="35" t="s">
        <v>1449</v>
      </c>
      <c r="G514" s="37" t="s">
        <v>1110</v>
      </c>
      <c r="H514" s="38" t="s">
        <v>324</v>
      </c>
      <c r="J514" s="38" t="s">
        <v>1450</v>
      </c>
      <c r="K514" s="40">
        <v>2</v>
      </c>
      <c r="L514" s="38" t="s">
        <v>1451</v>
      </c>
      <c r="M514" s="38" t="s">
        <v>1416</v>
      </c>
      <c r="N514" s="42"/>
      <c r="O514" s="204"/>
      <c r="P514" s="42">
        <v>25000</v>
      </c>
      <c r="Q514" s="42">
        <v>25000</v>
      </c>
      <c r="R514" s="42" t="s">
        <v>269</v>
      </c>
      <c r="S514" s="42">
        <v>0</v>
      </c>
      <c r="T514" s="42">
        <v>0</v>
      </c>
      <c r="U514" s="38" t="s">
        <v>1452</v>
      </c>
      <c r="W514" s="151"/>
      <c r="X514" s="151"/>
      <c r="Y514" s="182"/>
      <c r="Z514" s="151"/>
      <c r="AA514" s="182"/>
      <c r="AB514" s="182"/>
      <c r="AC514" s="182"/>
      <c r="AD514" s="225"/>
    </row>
    <row r="515" spans="1:33" ht="102" customHeight="1" x14ac:dyDescent="0.2">
      <c r="A515" s="44"/>
      <c r="B515" s="32">
        <v>39064</v>
      </c>
      <c r="C515" s="33" t="s">
        <v>114</v>
      </c>
      <c r="D515" s="153"/>
      <c r="E515" s="35" t="s">
        <v>1453</v>
      </c>
      <c r="G515" s="37" t="s">
        <v>233</v>
      </c>
      <c r="H515" s="38" t="s">
        <v>255</v>
      </c>
      <c r="J515" s="38" t="s">
        <v>153</v>
      </c>
      <c r="K515" s="40">
        <v>5</v>
      </c>
      <c r="L515" s="38" t="s">
        <v>1454</v>
      </c>
      <c r="M515" s="38" t="s">
        <v>229</v>
      </c>
      <c r="N515" s="41">
        <v>0</v>
      </c>
      <c r="O515" s="120">
        <v>26838</v>
      </c>
      <c r="P515" s="41">
        <v>2500</v>
      </c>
      <c r="Q515" s="41">
        <v>2500</v>
      </c>
      <c r="R515" s="41">
        <v>3000</v>
      </c>
      <c r="S515" s="41">
        <v>714.63999999999987</v>
      </c>
      <c r="T515" s="42">
        <f>R515-S515</f>
        <v>2285.36</v>
      </c>
      <c r="U515" s="38" t="s">
        <v>1455</v>
      </c>
      <c r="AA515" s="187">
        <v>20754</v>
      </c>
      <c r="AB515" s="44">
        <v>58</v>
      </c>
      <c r="AC515" s="44">
        <v>45</v>
      </c>
      <c r="AD515" s="218">
        <v>38575</v>
      </c>
    </row>
    <row r="516" spans="1:33" ht="102" customHeight="1" x14ac:dyDescent="0.2">
      <c r="A516" s="44"/>
      <c r="B516" s="32">
        <v>38989</v>
      </c>
      <c r="C516" s="33" t="s">
        <v>114</v>
      </c>
      <c r="D516" s="153"/>
      <c r="E516" s="35" t="s">
        <v>1456</v>
      </c>
      <c r="G516" s="37" t="s">
        <v>276</v>
      </c>
      <c r="H516" s="38" t="s">
        <v>255</v>
      </c>
      <c r="J516" s="38" t="s">
        <v>153</v>
      </c>
      <c r="K516" s="40">
        <v>1</v>
      </c>
      <c r="L516" s="38" t="s">
        <v>1457</v>
      </c>
      <c r="M516" s="38" t="s">
        <v>1458</v>
      </c>
      <c r="N516" s="41">
        <v>0</v>
      </c>
      <c r="O516" s="120">
        <v>8974</v>
      </c>
      <c r="P516" s="41">
        <v>500</v>
      </c>
      <c r="Q516" s="41">
        <v>500</v>
      </c>
      <c r="R516" s="41">
        <v>1350</v>
      </c>
      <c r="S516" s="41">
        <v>212.48000000000002</v>
      </c>
      <c r="T516" s="42">
        <f>R516-S516</f>
        <v>1137.52</v>
      </c>
      <c r="U516" s="127" t="s">
        <v>1459</v>
      </c>
      <c r="AA516" s="187">
        <v>20752</v>
      </c>
      <c r="AB516" s="44">
        <v>58</v>
      </c>
      <c r="AC516" s="44">
        <v>43</v>
      </c>
      <c r="AD516" s="218">
        <v>38419</v>
      </c>
    </row>
    <row r="517" spans="1:33" ht="102" customHeight="1" x14ac:dyDescent="0.2">
      <c r="A517" s="44"/>
      <c r="B517" s="32">
        <v>38957</v>
      </c>
      <c r="C517" s="33" t="s">
        <v>114</v>
      </c>
      <c r="D517" s="153"/>
      <c r="E517" s="35" t="s">
        <v>1460</v>
      </c>
      <c r="G517" s="37" t="s">
        <v>760</v>
      </c>
      <c r="H517" s="38" t="s">
        <v>324</v>
      </c>
      <c r="J517" s="38" t="s">
        <v>1346</v>
      </c>
      <c r="K517" s="40">
        <v>0.17</v>
      </c>
      <c r="L517" s="38" t="s">
        <v>1461</v>
      </c>
      <c r="M517" s="38" t="s">
        <v>1462</v>
      </c>
      <c r="N517" s="41">
        <v>0</v>
      </c>
      <c r="O517" s="120">
        <v>6377</v>
      </c>
      <c r="P517" s="41">
        <v>30000</v>
      </c>
      <c r="Q517" s="41">
        <v>30000</v>
      </c>
      <c r="R517" s="41">
        <v>64900</v>
      </c>
      <c r="S517" s="41">
        <v>3120.1600000000035</v>
      </c>
      <c r="T517" s="42">
        <f>R517-S517</f>
        <v>61779.839999999997</v>
      </c>
      <c r="U517" s="38" t="s">
        <v>1463</v>
      </c>
      <c r="AA517" s="187">
        <v>20751</v>
      </c>
      <c r="AB517" s="44">
        <v>58</v>
      </c>
      <c r="AC517" s="44">
        <v>42</v>
      </c>
      <c r="AD517" s="218">
        <v>38419</v>
      </c>
    </row>
    <row r="518" spans="1:33" ht="102" customHeight="1" x14ac:dyDescent="0.2">
      <c r="A518" s="44"/>
      <c r="B518" s="32">
        <v>38944</v>
      </c>
      <c r="C518" s="33" t="s">
        <v>114</v>
      </c>
      <c r="D518" s="153"/>
      <c r="E518" s="35" t="s">
        <v>1464</v>
      </c>
      <c r="G518" s="37" t="s">
        <v>276</v>
      </c>
      <c r="H518" s="38" t="s">
        <v>255</v>
      </c>
      <c r="J518" s="38" t="s">
        <v>153</v>
      </c>
      <c r="K518" s="40">
        <v>1.8360000000000001</v>
      </c>
      <c r="L518" s="38" t="s">
        <v>1248</v>
      </c>
      <c r="M518" s="38" t="s">
        <v>1465</v>
      </c>
      <c r="N518" s="41">
        <v>0</v>
      </c>
      <c r="O518" s="120">
        <v>12740</v>
      </c>
      <c r="P518" s="41">
        <v>200</v>
      </c>
      <c r="Q518" s="41">
        <v>200</v>
      </c>
      <c r="R518" s="41">
        <v>200</v>
      </c>
      <c r="S518" s="41">
        <v>200</v>
      </c>
      <c r="T518" s="42">
        <f>R518-S518</f>
        <v>0</v>
      </c>
      <c r="AA518" s="187">
        <v>20750</v>
      </c>
      <c r="AB518" s="44">
        <v>58</v>
      </c>
      <c r="AC518" s="44">
        <v>41</v>
      </c>
      <c r="AD518" s="218">
        <v>38419</v>
      </c>
    </row>
    <row r="519" spans="1:33" ht="102" customHeight="1" x14ac:dyDescent="0.2">
      <c r="A519" s="44"/>
      <c r="B519" s="32">
        <v>38908</v>
      </c>
      <c r="C519" s="33" t="s">
        <v>114</v>
      </c>
      <c r="D519" s="153"/>
      <c r="E519" s="35" t="s">
        <v>1466</v>
      </c>
      <c r="G519" s="37" t="s">
        <v>1102</v>
      </c>
      <c r="H519" s="38" t="s">
        <v>1419</v>
      </c>
      <c r="J519" s="38" t="s">
        <v>1420</v>
      </c>
      <c r="K519" s="40">
        <v>1.5089999999999999</v>
      </c>
      <c r="L519" s="38" t="s">
        <v>1421</v>
      </c>
      <c r="M519" s="38" t="s">
        <v>1419</v>
      </c>
      <c r="N519" s="41">
        <v>0</v>
      </c>
      <c r="O519" s="120">
        <v>12033</v>
      </c>
      <c r="P519" s="41">
        <v>18000</v>
      </c>
      <c r="Q519" s="41">
        <v>18000</v>
      </c>
      <c r="R519" s="41">
        <v>20000</v>
      </c>
      <c r="S519" s="41">
        <v>1898.9000000000015</v>
      </c>
      <c r="T519" s="42">
        <f>R519-S519</f>
        <v>18101.099999999999</v>
      </c>
      <c r="U519" s="38" t="s">
        <v>1467</v>
      </c>
      <c r="AA519" s="187"/>
      <c r="AD519" s="217"/>
    </row>
    <row r="520" spans="1:33" ht="102" customHeight="1" x14ac:dyDescent="0.2">
      <c r="A520" s="44"/>
      <c r="B520" s="32">
        <v>38904</v>
      </c>
      <c r="C520" s="33" t="s">
        <v>114</v>
      </c>
      <c r="D520" s="153"/>
      <c r="E520" s="35" t="s">
        <v>1468</v>
      </c>
      <c r="G520" s="37" t="s">
        <v>443</v>
      </c>
      <c r="H520" s="38" t="s">
        <v>324</v>
      </c>
      <c r="J520" s="38" t="s">
        <v>1346</v>
      </c>
      <c r="K520" s="40">
        <v>10</v>
      </c>
      <c r="L520" s="38" t="s">
        <v>1469</v>
      </c>
      <c r="M520" s="38" t="s">
        <v>229</v>
      </c>
      <c r="N520" s="42"/>
      <c r="O520" s="204"/>
      <c r="P520" s="42">
        <v>3000</v>
      </c>
      <c r="Q520" s="42">
        <v>3000</v>
      </c>
      <c r="R520" s="42" t="s">
        <v>269</v>
      </c>
      <c r="S520" s="42">
        <v>0</v>
      </c>
      <c r="T520" s="42">
        <v>0</v>
      </c>
      <c r="U520" s="38" t="s">
        <v>1470</v>
      </c>
      <c r="W520" s="151"/>
      <c r="X520" s="151"/>
      <c r="Y520" s="182"/>
      <c r="Z520" s="151"/>
      <c r="AA520" s="211"/>
      <c r="AB520" s="182"/>
      <c r="AC520" s="182"/>
      <c r="AD520" s="183"/>
    </row>
    <row r="521" spans="1:33" ht="102" customHeight="1" x14ac:dyDescent="0.2">
      <c r="A521" s="44"/>
      <c r="B521" s="32">
        <v>38895</v>
      </c>
      <c r="C521" s="33" t="s">
        <v>114</v>
      </c>
      <c r="D521" s="153"/>
      <c r="E521" s="35" t="s">
        <v>1471</v>
      </c>
      <c r="G521" s="37" t="s">
        <v>1472</v>
      </c>
      <c r="H521" s="38" t="s">
        <v>324</v>
      </c>
      <c r="J521" s="38" t="s">
        <v>1346</v>
      </c>
      <c r="K521" s="40">
        <v>1.45</v>
      </c>
      <c r="L521" s="38" t="s">
        <v>1473</v>
      </c>
      <c r="M521" s="38" t="s">
        <v>1149</v>
      </c>
      <c r="N521" s="41">
        <v>0</v>
      </c>
      <c r="O521" s="120">
        <v>8288</v>
      </c>
      <c r="P521" s="41">
        <v>500</v>
      </c>
      <c r="Q521" s="41">
        <v>500</v>
      </c>
      <c r="R521" s="41">
        <v>500</v>
      </c>
      <c r="S521" s="41">
        <v>413.98</v>
      </c>
      <c r="T521" s="42">
        <f t="shared" ref="T521:T526" si="9">R521-S521</f>
        <v>86.019999999999982</v>
      </c>
      <c r="U521" s="38" t="s">
        <v>1474</v>
      </c>
      <c r="AA521" s="187"/>
      <c r="AD521" s="218"/>
    </row>
    <row r="522" spans="1:33" ht="102" customHeight="1" x14ac:dyDescent="0.2">
      <c r="A522" s="44"/>
      <c r="B522" s="32">
        <v>38891</v>
      </c>
      <c r="C522" s="33" t="s">
        <v>114</v>
      </c>
      <c r="D522" s="153"/>
      <c r="E522" s="214" t="s">
        <v>1475</v>
      </c>
      <c r="F522" s="215"/>
      <c r="G522" s="37" t="s">
        <v>407</v>
      </c>
      <c r="H522" s="38" t="s">
        <v>324</v>
      </c>
      <c r="J522" s="38" t="s">
        <v>594</v>
      </c>
      <c r="K522" s="40">
        <v>0.11</v>
      </c>
      <c r="L522" s="127" t="s">
        <v>1476</v>
      </c>
      <c r="M522" s="127" t="s">
        <v>1477</v>
      </c>
      <c r="N522" s="41">
        <v>0</v>
      </c>
      <c r="O522" s="120">
        <v>10402</v>
      </c>
      <c r="P522" s="41">
        <v>12000</v>
      </c>
      <c r="Q522" s="41">
        <v>12000</v>
      </c>
      <c r="R522" s="41">
        <v>12000</v>
      </c>
      <c r="S522" s="41">
        <v>1171</v>
      </c>
      <c r="T522" s="42">
        <f t="shared" si="9"/>
        <v>10829</v>
      </c>
      <c r="U522" s="38" t="s">
        <v>1478</v>
      </c>
      <c r="AA522" s="187">
        <v>20749</v>
      </c>
      <c r="AB522" s="44">
        <v>58</v>
      </c>
      <c r="AC522" s="44">
        <v>40</v>
      </c>
      <c r="AD522" s="218">
        <v>38419</v>
      </c>
      <c r="AE522" s="152"/>
      <c r="AF522" s="152"/>
      <c r="AG522" s="152"/>
    </row>
    <row r="523" spans="1:33" ht="102" customHeight="1" x14ac:dyDescent="0.2">
      <c r="A523" s="44"/>
      <c r="B523" s="32">
        <v>38813</v>
      </c>
      <c r="C523" s="33" t="s">
        <v>114</v>
      </c>
      <c r="D523" s="153"/>
      <c r="E523" s="35" t="s">
        <v>1479</v>
      </c>
      <c r="G523" s="37" t="s">
        <v>1480</v>
      </c>
      <c r="H523" s="38" t="s">
        <v>324</v>
      </c>
      <c r="J523" s="38" t="s">
        <v>1346</v>
      </c>
      <c r="K523" s="40">
        <v>2</v>
      </c>
      <c r="L523" s="38" t="s">
        <v>1481</v>
      </c>
      <c r="M523" s="38" t="s">
        <v>1438</v>
      </c>
      <c r="N523" s="42"/>
      <c r="O523" s="204"/>
      <c r="P523" s="42">
        <v>12000</v>
      </c>
      <c r="Q523" s="42">
        <v>12000</v>
      </c>
      <c r="R523" s="42"/>
      <c r="S523" s="42">
        <v>0</v>
      </c>
      <c r="T523" s="42">
        <f t="shared" si="9"/>
        <v>0</v>
      </c>
      <c r="U523" s="38" t="s">
        <v>1482</v>
      </c>
      <c r="W523" s="151"/>
      <c r="X523" s="151"/>
      <c r="Y523" s="182"/>
      <c r="Z523" s="151"/>
      <c r="AA523" s="211"/>
      <c r="AB523" s="182"/>
      <c r="AC523" s="182"/>
      <c r="AD523" s="225"/>
    </row>
    <row r="524" spans="1:33" ht="102" customHeight="1" x14ac:dyDescent="0.2">
      <c r="A524" s="44"/>
      <c r="B524" s="32">
        <v>38772</v>
      </c>
      <c r="C524" s="33" t="s">
        <v>114</v>
      </c>
      <c r="D524" s="153"/>
      <c r="E524" s="35" t="s">
        <v>1483</v>
      </c>
      <c r="G524" s="37" t="s">
        <v>415</v>
      </c>
      <c r="H524" s="38" t="s">
        <v>324</v>
      </c>
      <c r="J524" s="38" t="s">
        <v>1484</v>
      </c>
      <c r="K524" s="40">
        <v>9.07</v>
      </c>
      <c r="L524" s="38" t="s">
        <v>1485</v>
      </c>
      <c r="M524" s="38" t="s">
        <v>1438</v>
      </c>
      <c r="N524" s="42"/>
      <c r="O524" s="204"/>
      <c r="P524" s="42"/>
      <c r="Q524" s="42"/>
      <c r="R524" s="42"/>
      <c r="S524" s="42">
        <v>0</v>
      </c>
      <c r="T524" s="42">
        <f t="shared" si="9"/>
        <v>0</v>
      </c>
      <c r="U524" s="38" t="s">
        <v>1486</v>
      </c>
      <c r="W524" s="151"/>
      <c r="X524" s="151"/>
      <c r="Y524" s="182"/>
      <c r="Z524" s="151"/>
      <c r="AA524" s="211"/>
      <c r="AB524" s="182"/>
      <c r="AC524" s="182"/>
      <c r="AD524" s="225"/>
    </row>
    <row r="525" spans="1:33" ht="102" customHeight="1" x14ac:dyDescent="0.2">
      <c r="A525" s="44"/>
      <c r="B525" s="32">
        <v>38625</v>
      </c>
      <c r="C525" s="33" t="s">
        <v>114</v>
      </c>
      <c r="D525" s="153"/>
      <c r="E525" s="35" t="s">
        <v>1487</v>
      </c>
      <c r="G525" s="37" t="s">
        <v>245</v>
      </c>
      <c r="H525" s="38" t="s">
        <v>324</v>
      </c>
      <c r="J525" s="38" t="s">
        <v>1346</v>
      </c>
      <c r="K525" s="40">
        <v>1.5</v>
      </c>
      <c r="L525" s="38" t="s">
        <v>1488</v>
      </c>
      <c r="M525" s="38" t="s">
        <v>1438</v>
      </c>
      <c r="N525" s="42"/>
      <c r="O525" s="204"/>
      <c r="P525" s="42">
        <v>12000</v>
      </c>
      <c r="Q525" s="42">
        <v>12000</v>
      </c>
      <c r="R525" s="42">
        <v>0</v>
      </c>
      <c r="S525" s="42">
        <v>0</v>
      </c>
      <c r="T525" s="42">
        <f t="shared" si="9"/>
        <v>0</v>
      </c>
      <c r="U525" s="38" t="s">
        <v>1489</v>
      </c>
      <c r="W525" s="151"/>
      <c r="X525" s="151"/>
      <c r="Y525" s="182"/>
      <c r="Z525" s="151"/>
      <c r="AA525" s="211"/>
      <c r="AB525" s="182"/>
      <c r="AC525" s="182"/>
      <c r="AD525" s="225"/>
    </row>
    <row r="526" spans="1:33" ht="102" customHeight="1" x14ac:dyDescent="0.2">
      <c r="A526" s="44"/>
      <c r="B526" s="32">
        <v>38469</v>
      </c>
      <c r="C526" s="33" t="s">
        <v>114</v>
      </c>
      <c r="D526" s="153"/>
      <c r="E526" s="35" t="s">
        <v>1490</v>
      </c>
      <c r="G526" s="37" t="s">
        <v>760</v>
      </c>
      <c r="H526" s="38" t="s">
        <v>324</v>
      </c>
      <c r="J526" s="38" t="s">
        <v>1346</v>
      </c>
      <c r="K526" s="40">
        <v>0.3</v>
      </c>
      <c r="L526" s="38" t="s">
        <v>1491</v>
      </c>
      <c r="M526" s="38" t="s">
        <v>1438</v>
      </c>
      <c r="N526" s="41">
        <v>0</v>
      </c>
      <c r="O526" s="120">
        <v>12348</v>
      </c>
      <c r="R526" s="41">
        <v>4333</v>
      </c>
      <c r="S526" s="41">
        <v>1081.1599999999999</v>
      </c>
      <c r="T526" s="42">
        <f t="shared" si="9"/>
        <v>3251.84</v>
      </c>
      <c r="U526" s="38" t="s">
        <v>1492</v>
      </c>
      <c r="AA526" s="187"/>
      <c r="AD526" s="217"/>
    </row>
    <row r="527" spans="1:33" ht="102" customHeight="1" x14ac:dyDescent="0.2">
      <c r="A527" s="44"/>
      <c r="B527" s="32">
        <v>38289</v>
      </c>
      <c r="C527" s="33" t="s">
        <v>114</v>
      </c>
      <c r="D527" s="153"/>
      <c r="E527" s="35" t="s">
        <v>1493</v>
      </c>
      <c r="G527" s="37" t="s">
        <v>245</v>
      </c>
      <c r="H527" s="38" t="s">
        <v>324</v>
      </c>
      <c r="J527" s="38" t="s">
        <v>1346</v>
      </c>
      <c r="K527" s="224">
        <v>0.17</v>
      </c>
      <c r="L527" s="38" t="s">
        <v>1494</v>
      </c>
      <c r="M527" s="38" t="s">
        <v>1438</v>
      </c>
      <c r="N527" s="41">
        <v>1</v>
      </c>
      <c r="O527" s="120">
        <v>4882</v>
      </c>
      <c r="P527" s="41">
        <v>28000</v>
      </c>
      <c r="Q527" s="41">
        <v>28000</v>
      </c>
      <c r="R527" s="41">
        <v>28000</v>
      </c>
      <c r="S527" s="41">
        <f>R527-T527</f>
        <v>382.93999999999869</v>
      </c>
      <c r="T527" s="42">
        <v>27617.06</v>
      </c>
      <c r="U527" s="38" t="s">
        <v>1495</v>
      </c>
      <c r="AA527" s="187">
        <v>20739</v>
      </c>
      <c r="AB527" s="44">
        <v>58</v>
      </c>
      <c r="AC527" s="44">
        <v>30</v>
      </c>
      <c r="AD527" s="218">
        <v>37974</v>
      </c>
      <c r="AE527" s="231"/>
      <c r="AF527" s="152"/>
      <c r="AG527" s="152"/>
    </row>
    <row r="528" spans="1:33" ht="102" customHeight="1" x14ac:dyDescent="0.2">
      <c r="A528" s="44"/>
      <c r="B528" s="32">
        <v>38287</v>
      </c>
      <c r="C528" s="33" t="s">
        <v>114</v>
      </c>
      <c r="D528" s="153"/>
      <c r="E528" s="35" t="s">
        <v>1496</v>
      </c>
      <c r="G528" s="37" t="s">
        <v>1445</v>
      </c>
      <c r="H528" s="38" t="s">
        <v>324</v>
      </c>
      <c r="J528" s="38" t="s">
        <v>1346</v>
      </c>
      <c r="K528" s="224">
        <v>0.32</v>
      </c>
      <c r="L528" s="38" t="s">
        <v>1497</v>
      </c>
      <c r="M528" s="38" t="s">
        <v>1438</v>
      </c>
      <c r="N528" s="41">
        <v>0</v>
      </c>
      <c r="O528" s="120">
        <v>36999</v>
      </c>
      <c r="P528" s="41">
        <v>7350</v>
      </c>
      <c r="Q528" s="41">
        <v>7350</v>
      </c>
      <c r="R528" s="41">
        <v>7500</v>
      </c>
      <c r="S528" s="41">
        <f>R528-T528</f>
        <v>282.92000000000007</v>
      </c>
      <c r="T528" s="42">
        <v>7217.08</v>
      </c>
      <c r="U528" s="38" t="s">
        <v>1498</v>
      </c>
      <c r="AA528" s="187">
        <v>20735</v>
      </c>
      <c r="AB528" s="44">
        <v>58</v>
      </c>
      <c r="AC528" s="44">
        <v>26</v>
      </c>
      <c r="AD528" s="218">
        <v>37819</v>
      </c>
    </row>
    <row r="529" spans="1:33" ht="102" customHeight="1" x14ac:dyDescent="0.2">
      <c r="A529" s="44"/>
      <c r="B529" s="32">
        <v>38215</v>
      </c>
      <c r="C529" s="33" t="s">
        <v>114</v>
      </c>
      <c r="D529" s="153"/>
      <c r="E529" s="35" t="s">
        <v>1499</v>
      </c>
      <c r="G529" s="37" t="s">
        <v>119</v>
      </c>
      <c r="H529" s="38" t="s">
        <v>324</v>
      </c>
      <c r="J529" s="38" t="s">
        <v>1313</v>
      </c>
      <c r="K529" s="40">
        <v>76.33</v>
      </c>
      <c r="L529" s="38" t="s">
        <v>1500</v>
      </c>
      <c r="M529" s="38" t="s">
        <v>1149</v>
      </c>
      <c r="N529" s="41">
        <v>0</v>
      </c>
      <c r="O529" s="120">
        <v>7917</v>
      </c>
      <c r="R529" s="41">
        <v>1000</v>
      </c>
      <c r="T529" s="42">
        <f>R529-S529</f>
        <v>1000</v>
      </c>
      <c r="U529" s="38" t="s">
        <v>1501</v>
      </c>
      <c r="AA529" s="187">
        <v>20737</v>
      </c>
      <c r="AB529" s="44">
        <v>58</v>
      </c>
      <c r="AC529" s="44">
        <v>28</v>
      </c>
      <c r="AD529" s="218">
        <v>37881</v>
      </c>
    </row>
    <row r="530" spans="1:33" ht="102" customHeight="1" x14ac:dyDescent="0.2">
      <c r="A530" s="44"/>
      <c r="B530" s="257">
        <v>38002</v>
      </c>
      <c r="C530" s="33" t="s">
        <v>114</v>
      </c>
      <c r="D530" s="153" t="s">
        <v>1502</v>
      </c>
      <c r="E530" s="35" t="s">
        <v>1503</v>
      </c>
      <c r="G530" s="37" t="s">
        <v>329</v>
      </c>
      <c r="H530" s="38" t="s">
        <v>324</v>
      </c>
      <c r="J530" s="38" t="s">
        <v>1504</v>
      </c>
      <c r="K530" s="40">
        <v>4.0599999999999996</v>
      </c>
      <c r="L530" s="38" t="s">
        <v>1505</v>
      </c>
      <c r="M530" s="38" t="s">
        <v>926</v>
      </c>
      <c r="N530" s="42"/>
      <c r="O530" s="204"/>
      <c r="P530" s="42"/>
      <c r="Q530" s="42"/>
      <c r="R530" s="42"/>
      <c r="S530" s="42"/>
      <c r="T530" s="42">
        <f>R530-S530</f>
        <v>0</v>
      </c>
      <c r="U530" s="38" t="s">
        <v>1506</v>
      </c>
      <c r="W530" s="151"/>
      <c r="X530" s="151"/>
      <c r="Y530" s="182"/>
      <c r="Z530" s="151"/>
      <c r="AA530" s="211"/>
      <c r="AB530" s="182"/>
      <c r="AC530" s="182"/>
      <c r="AD530" s="183"/>
    </row>
    <row r="531" spans="1:33" ht="102" customHeight="1" x14ac:dyDescent="0.2">
      <c r="A531" s="44"/>
      <c r="B531" s="32">
        <v>37995</v>
      </c>
      <c r="C531" s="33" t="s">
        <v>114</v>
      </c>
      <c r="D531" s="153"/>
      <c r="E531" s="35" t="s">
        <v>1507</v>
      </c>
      <c r="G531" s="37" t="s">
        <v>588</v>
      </c>
      <c r="H531" s="38" t="s">
        <v>324</v>
      </c>
      <c r="J531" s="38" t="s">
        <v>1508</v>
      </c>
      <c r="K531" s="40">
        <v>982</v>
      </c>
      <c r="L531" s="38" t="s">
        <v>1509</v>
      </c>
      <c r="M531" s="38" t="s">
        <v>229</v>
      </c>
      <c r="N531" s="42"/>
      <c r="O531" s="204"/>
      <c r="P531" s="42"/>
      <c r="Q531" s="42"/>
      <c r="R531" s="42"/>
      <c r="S531" s="42"/>
      <c r="T531" s="42">
        <f>R531-S531</f>
        <v>0</v>
      </c>
      <c r="U531" s="38" t="s">
        <v>1510</v>
      </c>
      <c r="W531" s="151"/>
      <c r="X531" s="151"/>
      <c r="Y531" s="182"/>
      <c r="Z531" s="151"/>
      <c r="AA531" s="211"/>
      <c r="AB531" s="182"/>
      <c r="AC531" s="182"/>
      <c r="AD531" s="183"/>
    </row>
    <row r="532" spans="1:33" ht="102" customHeight="1" x14ac:dyDescent="0.2">
      <c r="A532" s="44"/>
      <c r="B532" s="32">
        <v>37995</v>
      </c>
      <c r="C532" s="33" t="s">
        <v>114</v>
      </c>
      <c r="D532" s="153"/>
      <c r="E532" s="35" t="s">
        <v>1511</v>
      </c>
      <c r="G532" s="37" t="s">
        <v>588</v>
      </c>
      <c r="H532" s="38" t="s">
        <v>324</v>
      </c>
      <c r="J532" s="38" t="s">
        <v>1508</v>
      </c>
      <c r="K532" s="40">
        <v>123</v>
      </c>
      <c r="L532" s="38" t="s">
        <v>1509</v>
      </c>
      <c r="M532" s="38" t="s">
        <v>229</v>
      </c>
      <c r="N532" s="41">
        <v>0</v>
      </c>
      <c r="O532" s="120" t="s">
        <v>1512</v>
      </c>
      <c r="P532" s="41">
        <v>7000</v>
      </c>
      <c r="Q532" s="41">
        <v>7000</v>
      </c>
      <c r="R532" s="41">
        <v>7000</v>
      </c>
      <c r="S532" s="41">
        <v>203.56</v>
      </c>
      <c r="T532" s="42">
        <f>R532-S532</f>
        <v>6796.44</v>
      </c>
      <c r="U532" s="38" t="s">
        <v>1513</v>
      </c>
      <c r="AA532" s="187">
        <v>20733</v>
      </c>
      <c r="AB532" s="44">
        <v>58</v>
      </c>
      <c r="AC532" s="44">
        <v>24</v>
      </c>
      <c r="AD532" s="218">
        <v>37281</v>
      </c>
      <c r="AE532" s="152"/>
      <c r="AF532" s="152"/>
      <c r="AG532" s="152"/>
    </row>
    <row r="533" spans="1:33" ht="102" customHeight="1" x14ac:dyDescent="0.2">
      <c r="A533" s="44"/>
      <c r="B533" s="257">
        <v>37966</v>
      </c>
      <c r="C533" s="33" t="s">
        <v>114</v>
      </c>
      <c r="D533" s="153"/>
      <c r="E533" s="35" t="s">
        <v>1514</v>
      </c>
      <c r="G533" s="37" t="s">
        <v>443</v>
      </c>
      <c r="H533" s="38" t="s">
        <v>324</v>
      </c>
      <c r="J533" s="38" t="s">
        <v>589</v>
      </c>
      <c r="K533" s="40">
        <v>100.8</v>
      </c>
      <c r="L533" s="38" t="s">
        <v>1287</v>
      </c>
      <c r="M533" s="38" t="s">
        <v>229</v>
      </c>
      <c r="N533" s="41">
        <v>0</v>
      </c>
      <c r="O533" s="120">
        <v>13146</v>
      </c>
      <c r="P533" s="41">
        <v>5400</v>
      </c>
      <c r="Q533" s="41">
        <v>5400</v>
      </c>
      <c r="R533" s="41">
        <v>5400</v>
      </c>
      <c r="S533" s="41">
        <f>R533-T533</f>
        <v>5125.22</v>
      </c>
      <c r="T533" s="42">
        <v>274.77999999999997</v>
      </c>
      <c r="U533" s="38" t="s">
        <v>1515</v>
      </c>
      <c r="AA533" s="187">
        <v>20732</v>
      </c>
      <c r="AB533" s="44">
        <v>58</v>
      </c>
      <c r="AC533" s="44">
        <v>23</v>
      </c>
      <c r="AD533" s="218">
        <v>37511</v>
      </c>
    </row>
    <row r="534" spans="1:33" ht="102" customHeight="1" x14ac:dyDescent="0.2">
      <c r="A534" s="44"/>
      <c r="B534" s="32">
        <v>37963</v>
      </c>
      <c r="C534" s="33" t="s">
        <v>114</v>
      </c>
      <c r="D534" s="153"/>
      <c r="E534" s="35" t="s">
        <v>1516</v>
      </c>
      <c r="G534" s="37" t="s">
        <v>602</v>
      </c>
      <c r="H534" s="38" t="s">
        <v>324</v>
      </c>
      <c r="J534" s="38" t="s">
        <v>1429</v>
      </c>
      <c r="K534" s="40">
        <v>2.06</v>
      </c>
      <c r="L534" s="38" t="s">
        <v>1517</v>
      </c>
      <c r="M534" s="38" t="s">
        <v>229</v>
      </c>
      <c r="N534" s="41">
        <v>0</v>
      </c>
      <c r="O534" s="120">
        <v>12033</v>
      </c>
      <c r="P534" s="41">
        <v>28000</v>
      </c>
      <c r="Q534" s="41">
        <v>28000</v>
      </c>
      <c r="R534" s="41">
        <v>28000</v>
      </c>
      <c r="S534" s="41">
        <f>R534-T534</f>
        <v>9915.2000000000007</v>
      </c>
      <c r="T534" s="42">
        <v>18084.8</v>
      </c>
      <c r="U534" s="38" t="s">
        <v>1518</v>
      </c>
      <c r="AA534" s="187"/>
      <c r="AB534" s="44">
        <v>58</v>
      </c>
      <c r="AD534" s="219"/>
    </row>
    <row r="535" spans="1:33" ht="102" customHeight="1" x14ac:dyDescent="0.2">
      <c r="A535" s="44"/>
      <c r="B535" s="32">
        <v>37960</v>
      </c>
      <c r="C535" s="33" t="s">
        <v>114</v>
      </c>
      <c r="D535" s="153"/>
      <c r="E535" s="35" t="s">
        <v>1519</v>
      </c>
      <c r="G535" s="37" t="s">
        <v>390</v>
      </c>
      <c r="H535" s="38" t="s">
        <v>324</v>
      </c>
      <c r="J535" s="38" t="s">
        <v>1520</v>
      </c>
      <c r="K535" s="40">
        <v>9.9</v>
      </c>
      <c r="L535" s="38" t="s">
        <v>1521</v>
      </c>
      <c r="M535" s="38" t="s">
        <v>229</v>
      </c>
      <c r="N535" s="41">
        <v>0</v>
      </c>
      <c r="O535" s="120">
        <v>7944</v>
      </c>
      <c r="P535" s="41">
        <v>500</v>
      </c>
      <c r="Q535" s="41">
        <v>500</v>
      </c>
      <c r="R535" s="41">
        <v>500</v>
      </c>
      <c r="S535" s="41">
        <f>R535-T535</f>
        <v>333.46000000000004</v>
      </c>
      <c r="T535" s="42">
        <v>166.54</v>
      </c>
      <c r="U535" s="38" t="s">
        <v>1522</v>
      </c>
      <c r="AA535" s="187">
        <v>20729</v>
      </c>
      <c r="AB535" s="44">
        <v>58</v>
      </c>
      <c r="AC535" s="44">
        <v>20</v>
      </c>
      <c r="AD535" s="232">
        <v>37509</v>
      </c>
    </row>
    <row r="536" spans="1:33" ht="102" customHeight="1" x14ac:dyDescent="0.2">
      <c r="A536" s="44"/>
      <c r="B536" s="32">
        <v>37938</v>
      </c>
      <c r="C536" s="33" t="s">
        <v>114</v>
      </c>
      <c r="D536" s="153"/>
      <c r="E536" s="35" t="s">
        <v>1523</v>
      </c>
      <c r="G536" s="37" t="s">
        <v>1472</v>
      </c>
      <c r="H536" s="38" t="s">
        <v>324</v>
      </c>
      <c r="J536" s="38" t="s">
        <v>1524</v>
      </c>
      <c r="K536" s="40">
        <v>20</v>
      </c>
      <c r="L536" s="38" t="s">
        <v>1525</v>
      </c>
      <c r="M536" s="38" t="s">
        <v>1149</v>
      </c>
      <c r="N536" s="41">
        <v>0</v>
      </c>
      <c r="O536" s="248" t="s">
        <v>1526</v>
      </c>
      <c r="P536" s="41">
        <v>12000</v>
      </c>
      <c r="Q536" s="41">
        <v>12000</v>
      </c>
      <c r="R536" s="41">
        <v>12000</v>
      </c>
      <c r="S536" s="41">
        <f>R536-T536</f>
        <v>2106.3600000000006</v>
      </c>
      <c r="T536" s="42">
        <v>9893.64</v>
      </c>
      <c r="U536" s="38" t="s">
        <v>1527</v>
      </c>
      <c r="AA536" s="187"/>
      <c r="AD536" s="219"/>
    </row>
    <row r="537" spans="1:33" ht="102" customHeight="1" x14ac:dyDescent="0.2">
      <c r="A537" s="44"/>
      <c r="B537" s="32">
        <v>37883</v>
      </c>
      <c r="C537" s="33" t="s">
        <v>114</v>
      </c>
      <c r="D537" s="153"/>
      <c r="E537" s="35" t="s">
        <v>1528</v>
      </c>
      <c r="G537" s="37" t="s">
        <v>1267</v>
      </c>
      <c r="H537" s="38" t="s">
        <v>324</v>
      </c>
      <c r="J537" s="38" t="s">
        <v>1529</v>
      </c>
      <c r="K537" s="40">
        <v>0.86</v>
      </c>
      <c r="L537" s="38" t="s">
        <v>1530</v>
      </c>
      <c r="M537" s="38" t="s">
        <v>1438</v>
      </c>
      <c r="N537" s="42"/>
      <c r="O537" s="204"/>
      <c r="P537" s="42"/>
      <c r="Q537" s="42"/>
      <c r="R537" s="42"/>
      <c r="S537" s="42"/>
      <c r="T537" s="42">
        <f t="shared" ref="T537:T600" si="10">R537-S537</f>
        <v>0</v>
      </c>
      <c r="U537" s="38" t="s">
        <v>1531</v>
      </c>
      <c r="W537" s="151"/>
      <c r="X537" s="151"/>
      <c r="Y537" s="182"/>
      <c r="Z537" s="151"/>
      <c r="AA537" s="211"/>
      <c r="AB537" s="182"/>
      <c r="AC537" s="182"/>
      <c r="AD537" s="183"/>
      <c r="AE537" s="152"/>
      <c r="AF537" s="152"/>
      <c r="AG537" s="152"/>
    </row>
    <row r="538" spans="1:33" ht="102" customHeight="1" x14ac:dyDescent="0.2">
      <c r="A538" s="44"/>
      <c r="B538" s="32">
        <v>37768</v>
      </c>
      <c r="C538" s="33" t="s">
        <v>114</v>
      </c>
      <c r="D538" s="153"/>
      <c r="E538" s="35" t="s">
        <v>1532</v>
      </c>
      <c r="G538" s="37" t="s">
        <v>1533</v>
      </c>
      <c r="H538" s="38" t="s">
        <v>324</v>
      </c>
      <c r="J538" s="38" t="s">
        <v>1346</v>
      </c>
      <c r="K538" s="40">
        <v>1.61</v>
      </c>
      <c r="L538" s="38" t="s">
        <v>1534</v>
      </c>
      <c r="M538" s="38" t="s">
        <v>1149</v>
      </c>
      <c r="N538" s="41">
        <v>0</v>
      </c>
      <c r="O538" s="120">
        <v>16380</v>
      </c>
      <c r="R538" s="41">
        <v>7000</v>
      </c>
      <c r="T538" s="42">
        <f t="shared" si="10"/>
        <v>7000</v>
      </c>
      <c r="U538" s="38" t="s">
        <v>1535</v>
      </c>
      <c r="AA538" s="187">
        <v>20756</v>
      </c>
      <c r="AB538" s="44">
        <v>58</v>
      </c>
      <c r="AC538" s="44">
        <v>47</v>
      </c>
      <c r="AD538" s="218">
        <v>38701</v>
      </c>
    </row>
    <row r="539" spans="1:33" ht="102" customHeight="1" x14ac:dyDescent="0.2">
      <c r="A539" s="44"/>
      <c r="B539" s="32">
        <v>37742</v>
      </c>
      <c r="C539" s="33" t="s">
        <v>114</v>
      </c>
      <c r="D539" s="153"/>
      <c r="E539" s="35" t="s">
        <v>1536</v>
      </c>
      <c r="G539" s="37" t="s">
        <v>454</v>
      </c>
      <c r="H539" s="38" t="s">
        <v>324</v>
      </c>
      <c r="J539" s="38" t="s">
        <v>1537</v>
      </c>
      <c r="K539" s="40">
        <v>1.43</v>
      </c>
      <c r="L539" s="38" t="s">
        <v>1538</v>
      </c>
      <c r="M539" s="38" t="s">
        <v>1149</v>
      </c>
      <c r="N539" s="41">
        <v>0</v>
      </c>
      <c r="O539" s="120">
        <v>8582</v>
      </c>
      <c r="R539" s="41">
        <v>15000</v>
      </c>
      <c r="T539" s="42">
        <f t="shared" si="10"/>
        <v>15000</v>
      </c>
      <c r="U539" s="38" t="s">
        <v>1539</v>
      </c>
      <c r="AA539" s="187">
        <v>20727</v>
      </c>
      <c r="AB539" s="44">
        <v>58</v>
      </c>
      <c r="AC539" s="44">
        <v>18</v>
      </c>
      <c r="AD539" s="232">
        <v>37340</v>
      </c>
    </row>
    <row r="540" spans="1:33" ht="102" customHeight="1" x14ac:dyDescent="0.2">
      <c r="A540" s="44"/>
      <c r="B540" s="32">
        <v>37699</v>
      </c>
      <c r="C540" s="33" t="s">
        <v>114</v>
      </c>
      <c r="D540" s="153"/>
      <c r="E540" s="35" t="s">
        <v>1540</v>
      </c>
      <c r="G540" s="37" t="s">
        <v>370</v>
      </c>
      <c r="H540" s="38" t="s">
        <v>324</v>
      </c>
      <c r="J540" s="38" t="s">
        <v>589</v>
      </c>
      <c r="K540" s="40">
        <v>25</v>
      </c>
      <c r="L540" s="38" t="s">
        <v>1541</v>
      </c>
      <c r="M540" s="38" t="s">
        <v>229</v>
      </c>
      <c r="N540" s="42"/>
      <c r="O540" s="204"/>
      <c r="P540" s="42"/>
      <c r="Q540" s="42"/>
      <c r="R540" s="42"/>
      <c r="S540" s="42"/>
      <c r="T540" s="42">
        <f t="shared" si="10"/>
        <v>0</v>
      </c>
      <c r="U540" s="38" t="s">
        <v>1542</v>
      </c>
      <c r="W540" s="151"/>
      <c r="X540" s="151"/>
      <c r="Y540" s="182"/>
      <c r="Z540" s="151"/>
      <c r="AA540" s="211"/>
      <c r="AB540" s="182"/>
      <c r="AC540" s="182"/>
      <c r="AD540" s="225"/>
      <c r="AE540" s="152"/>
      <c r="AF540" s="152"/>
      <c r="AG540" s="152"/>
    </row>
    <row r="541" spans="1:33" ht="102" customHeight="1" x14ac:dyDescent="0.2">
      <c r="A541" s="44"/>
      <c r="B541" s="32">
        <v>37554</v>
      </c>
      <c r="C541" s="33" t="s">
        <v>114</v>
      </c>
      <c r="D541" s="153"/>
      <c r="E541" s="35" t="s">
        <v>1543</v>
      </c>
      <c r="G541" s="37" t="s">
        <v>583</v>
      </c>
      <c r="H541" s="38" t="s">
        <v>324</v>
      </c>
      <c r="J541" s="38" t="s">
        <v>1346</v>
      </c>
      <c r="K541" s="40">
        <v>1.2</v>
      </c>
      <c r="L541" s="38" t="s">
        <v>1544</v>
      </c>
      <c r="M541" s="38" t="s">
        <v>1149</v>
      </c>
      <c r="N541" s="41">
        <v>0</v>
      </c>
      <c r="O541" s="120">
        <v>35887</v>
      </c>
      <c r="R541" s="41">
        <v>25000</v>
      </c>
      <c r="T541" s="42">
        <f t="shared" si="10"/>
        <v>25000</v>
      </c>
      <c r="U541" s="38" t="s">
        <v>1545</v>
      </c>
      <c r="AA541" s="187"/>
      <c r="AD541" s="217"/>
    </row>
    <row r="542" spans="1:33" ht="102" customHeight="1" x14ac:dyDescent="0.2">
      <c r="A542" s="44"/>
      <c r="B542" s="32">
        <v>37516</v>
      </c>
      <c r="C542" s="33" t="s">
        <v>114</v>
      </c>
      <c r="D542" s="153"/>
      <c r="E542" s="35" t="s">
        <v>1546</v>
      </c>
      <c r="G542" s="37" t="s">
        <v>370</v>
      </c>
      <c r="H542" s="38" t="s">
        <v>324</v>
      </c>
      <c r="J542" s="38" t="s">
        <v>1346</v>
      </c>
      <c r="K542" s="40">
        <v>3.67</v>
      </c>
      <c r="L542" s="38" t="s">
        <v>1547</v>
      </c>
      <c r="M542" s="38" t="s">
        <v>1149</v>
      </c>
      <c r="N542" s="41">
        <v>0</v>
      </c>
      <c r="O542" s="120" t="s">
        <v>1548</v>
      </c>
      <c r="R542" s="41">
        <v>12000</v>
      </c>
      <c r="T542" s="42">
        <f t="shared" si="10"/>
        <v>12000</v>
      </c>
      <c r="U542" s="38" t="s">
        <v>1549</v>
      </c>
      <c r="AA542" s="187"/>
      <c r="AD542" s="217"/>
    </row>
    <row r="543" spans="1:33" ht="102" customHeight="1" x14ac:dyDescent="0.2">
      <c r="A543" s="44"/>
      <c r="B543" s="32">
        <v>37434</v>
      </c>
      <c r="C543" s="33" t="s">
        <v>114</v>
      </c>
      <c r="D543" s="153"/>
      <c r="E543" s="35" t="s">
        <v>1550</v>
      </c>
      <c r="G543" s="37" t="s">
        <v>1551</v>
      </c>
      <c r="H543" s="38" t="s">
        <v>324</v>
      </c>
      <c r="J543" s="38" t="s">
        <v>1346</v>
      </c>
      <c r="K543" s="40">
        <v>4.01</v>
      </c>
      <c r="L543" s="38" t="s">
        <v>1552</v>
      </c>
      <c r="M543" s="38" t="s">
        <v>1438</v>
      </c>
      <c r="N543" s="41">
        <v>0</v>
      </c>
      <c r="O543" s="120">
        <v>12033</v>
      </c>
      <c r="R543" s="41">
        <v>7250</v>
      </c>
      <c r="T543" s="42">
        <f t="shared" si="10"/>
        <v>7250</v>
      </c>
      <c r="U543" s="38" t="s">
        <v>1553</v>
      </c>
      <c r="AA543" s="187"/>
      <c r="AD543" s="217"/>
      <c r="AE543" s="152"/>
      <c r="AF543" s="152"/>
      <c r="AG543" s="152"/>
    </row>
    <row r="544" spans="1:33" ht="102" customHeight="1" x14ac:dyDescent="0.2">
      <c r="A544" s="44"/>
      <c r="B544" s="32">
        <v>37411</v>
      </c>
      <c r="C544" s="33" t="s">
        <v>114</v>
      </c>
      <c r="D544" s="153"/>
      <c r="E544" s="35" t="s">
        <v>1554</v>
      </c>
      <c r="G544" s="37" t="s">
        <v>454</v>
      </c>
      <c r="H544" s="38" t="s">
        <v>324</v>
      </c>
      <c r="J544" s="38" t="s">
        <v>1346</v>
      </c>
      <c r="K544" s="40">
        <v>0.19</v>
      </c>
      <c r="L544" s="38" t="s">
        <v>1555</v>
      </c>
      <c r="M544" s="38" t="s">
        <v>1438</v>
      </c>
      <c r="N544" s="41">
        <v>0</v>
      </c>
      <c r="O544" s="120">
        <v>8582</v>
      </c>
      <c r="P544" s="41">
        <v>15000</v>
      </c>
      <c r="Q544" s="41">
        <v>15000</v>
      </c>
      <c r="R544" s="41">
        <v>15000</v>
      </c>
      <c r="S544" s="41">
        <v>2620.38</v>
      </c>
      <c r="T544" s="42">
        <f t="shared" si="10"/>
        <v>12379.619999999999</v>
      </c>
      <c r="U544" s="38" t="s">
        <v>1556</v>
      </c>
      <c r="AA544" s="187"/>
      <c r="AD544" s="175"/>
    </row>
    <row r="545" spans="1:33" ht="102" customHeight="1" x14ac:dyDescent="0.2">
      <c r="A545" s="44"/>
      <c r="B545" s="32">
        <v>37330</v>
      </c>
      <c r="C545" s="33" t="s">
        <v>114</v>
      </c>
      <c r="D545" s="153"/>
      <c r="E545" s="35" t="s">
        <v>1557</v>
      </c>
      <c r="G545" s="37" t="s">
        <v>602</v>
      </c>
      <c r="H545" s="38" t="s">
        <v>324</v>
      </c>
      <c r="J545" s="38" t="s">
        <v>1346</v>
      </c>
      <c r="K545" s="40">
        <v>2</v>
      </c>
      <c r="L545" s="38" t="s">
        <v>1558</v>
      </c>
      <c r="M545" s="38" t="s">
        <v>229</v>
      </c>
      <c r="N545" s="41">
        <v>0</v>
      </c>
      <c r="O545" s="120">
        <v>6748</v>
      </c>
      <c r="R545" s="41">
        <v>4000</v>
      </c>
      <c r="T545" s="42">
        <f t="shared" si="10"/>
        <v>4000</v>
      </c>
      <c r="U545" s="38" t="s">
        <v>1559</v>
      </c>
      <c r="AA545" s="187"/>
      <c r="AD545" s="217"/>
      <c r="AE545" s="152"/>
      <c r="AF545" s="152"/>
      <c r="AG545" s="152"/>
    </row>
    <row r="546" spans="1:33" ht="102" customHeight="1" x14ac:dyDescent="0.2">
      <c r="A546" s="44"/>
      <c r="B546" s="32">
        <v>37244</v>
      </c>
      <c r="C546" s="33" t="s">
        <v>114</v>
      </c>
      <c r="D546" s="153"/>
      <c r="E546" s="35" t="s">
        <v>1560</v>
      </c>
      <c r="G546" s="37" t="s">
        <v>415</v>
      </c>
      <c r="H546" s="38" t="s">
        <v>324</v>
      </c>
      <c r="J546" s="38" t="s">
        <v>1346</v>
      </c>
      <c r="K546" s="40">
        <v>0.56000000000000005</v>
      </c>
      <c r="L546" s="38" t="s">
        <v>1561</v>
      </c>
      <c r="M546" s="38" t="s">
        <v>229</v>
      </c>
      <c r="N546" s="41">
        <v>0</v>
      </c>
      <c r="O546" s="120" t="s">
        <v>1562</v>
      </c>
      <c r="R546" s="41">
        <v>3000</v>
      </c>
      <c r="T546" s="42">
        <f t="shared" si="10"/>
        <v>3000</v>
      </c>
      <c r="U546" s="38" t="s">
        <v>1563</v>
      </c>
      <c r="AA546" s="187"/>
      <c r="AD546" s="217"/>
    </row>
    <row r="547" spans="1:33" ht="102" customHeight="1" x14ac:dyDescent="0.2">
      <c r="A547" s="44"/>
      <c r="B547" s="32">
        <v>37209</v>
      </c>
      <c r="C547" s="33" t="s">
        <v>114</v>
      </c>
      <c r="D547" s="153"/>
      <c r="E547" s="35" t="s">
        <v>1564</v>
      </c>
      <c r="G547" s="37" t="s">
        <v>602</v>
      </c>
      <c r="H547" s="38" t="s">
        <v>324</v>
      </c>
      <c r="J547" s="38" t="s">
        <v>1346</v>
      </c>
      <c r="K547" s="40">
        <v>5.15</v>
      </c>
      <c r="L547" s="38" t="s">
        <v>1565</v>
      </c>
      <c r="M547" s="38" t="s">
        <v>229</v>
      </c>
      <c r="N547" s="41">
        <v>0</v>
      </c>
      <c r="O547" s="120" t="s">
        <v>1566</v>
      </c>
      <c r="R547" s="41">
        <v>7200</v>
      </c>
      <c r="T547" s="42">
        <f t="shared" si="10"/>
        <v>7200</v>
      </c>
      <c r="U547" s="38" t="s">
        <v>1567</v>
      </c>
      <c r="AA547" s="187"/>
      <c r="AD547" s="217"/>
    </row>
    <row r="548" spans="1:33" ht="102" customHeight="1" x14ac:dyDescent="0.2">
      <c r="A548" s="44"/>
      <c r="B548" s="32">
        <v>37110</v>
      </c>
      <c r="C548" s="33" t="s">
        <v>114</v>
      </c>
      <c r="D548" s="153"/>
      <c r="E548" s="35" t="s">
        <v>1568</v>
      </c>
      <c r="G548" s="37" t="s">
        <v>276</v>
      </c>
      <c r="H548" s="38" t="s">
        <v>255</v>
      </c>
      <c r="J548" s="38" t="s">
        <v>153</v>
      </c>
      <c r="K548" s="40">
        <v>0.46</v>
      </c>
      <c r="L548" s="38" t="s">
        <v>1248</v>
      </c>
      <c r="M548" s="38" t="s">
        <v>1458</v>
      </c>
      <c r="N548" s="41">
        <v>0</v>
      </c>
      <c r="O548" s="120">
        <v>25736</v>
      </c>
      <c r="R548" s="41">
        <v>1350</v>
      </c>
      <c r="T548" s="42">
        <f t="shared" si="10"/>
        <v>1350</v>
      </c>
      <c r="U548" s="38" t="s">
        <v>1569</v>
      </c>
      <c r="AA548" s="187"/>
      <c r="AD548" s="217"/>
    </row>
    <row r="549" spans="1:33" ht="102" customHeight="1" x14ac:dyDescent="0.2">
      <c r="A549" s="44"/>
      <c r="B549" s="32">
        <v>37036</v>
      </c>
      <c r="C549" s="33" t="s">
        <v>114</v>
      </c>
      <c r="D549" s="153"/>
      <c r="E549" s="35" t="s">
        <v>1570</v>
      </c>
      <c r="G549" s="37" t="s">
        <v>233</v>
      </c>
      <c r="H549" s="38" t="s">
        <v>324</v>
      </c>
      <c r="J549" s="38" t="s">
        <v>1571</v>
      </c>
      <c r="K549" s="40">
        <v>0.7</v>
      </c>
      <c r="L549" s="38" t="s">
        <v>1572</v>
      </c>
      <c r="M549" s="38" t="s">
        <v>229</v>
      </c>
      <c r="N549" s="41">
        <v>0</v>
      </c>
      <c r="O549" s="120">
        <v>5677</v>
      </c>
      <c r="R549" s="41">
        <v>400</v>
      </c>
      <c r="T549" s="42">
        <f t="shared" si="10"/>
        <v>400</v>
      </c>
      <c r="U549" s="38" t="s">
        <v>1573</v>
      </c>
      <c r="AA549" s="187"/>
      <c r="AD549" s="217"/>
    </row>
    <row r="550" spans="1:33" ht="102" customHeight="1" x14ac:dyDescent="0.2">
      <c r="A550" s="44"/>
      <c r="B550" s="32">
        <v>36908</v>
      </c>
      <c r="C550" s="33" t="s">
        <v>114</v>
      </c>
      <c r="D550" s="153"/>
      <c r="E550" s="35" t="s">
        <v>1574</v>
      </c>
      <c r="G550" s="37" t="s">
        <v>233</v>
      </c>
      <c r="H550" s="38" t="s">
        <v>324</v>
      </c>
      <c r="J550" s="38" t="s">
        <v>1346</v>
      </c>
      <c r="K550" s="40">
        <v>4</v>
      </c>
      <c r="L550" s="38" t="s">
        <v>1575</v>
      </c>
      <c r="M550" s="38" t="s">
        <v>1149</v>
      </c>
      <c r="N550" s="42"/>
      <c r="O550" s="204"/>
      <c r="P550" s="42"/>
      <c r="Q550" s="42"/>
      <c r="R550" s="42"/>
      <c r="S550" s="42"/>
      <c r="T550" s="42">
        <f t="shared" si="10"/>
        <v>0</v>
      </c>
      <c r="U550" s="38" t="s">
        <v>1576</v>
      </c>
      <c r="W550" s="151"/>
      <c r="X550" s="151"/>
      <c r="Y550" s="182"/>
      <c r="Z550" s="151"/>
      <c r="AA550" s="211"/>
      <c r="AB550" s="182"/>
      <c r="AC550" s="182"/>
      <c r="AD550" s="183"/>
    </row>
    <row r="551" spans="1:33" ht="102" customHeight="1" x14ac:dyDescent="0.2">
      <c r="A551" s="44"/>
      <c r="B551" s="32">
        <v>36871</v>
      </c>
      <c r="C551" s="33" t="s">
        <v>114</v>
      </c>
      <c r="D551" s="153"/>
      <c r="E551" s="35" t="s">
        <v>1577</v>
      </c>
      <c r="G551" s="37" t="s">
        <v>454</v>
      </c>
      <c r="H551" s="38" t="s">
        <v>255</v>
      </c>
      <c r="J551" s="38" t="s">
        <v>153</v>
      </c>
      <c r="K551" s="40">
        <v>0.24199999999999999</v>
      </c>
      <c r="L551" s="38" t="s">
        <v>1578</v>
      </c>
      <c r="M551" s="38" t="s">
        <v>856</v>
      </c>
      <c r="N551" s="41">
        <v>0</v>
      </c>
      <c r="O551" s="120" t="s">
        <v>1579</v>
      </c>
      <c r="R551" s="41">
        <v>850</v>
      </c>
      <c r="T551" s="42">
        <f t="shared" si="10"/>
        <v>850</v>
      </c>
      <c r="U551" s="38" t="s">
        <v>1580</v>
      </c>
      <c r="AA551" s="187"/>
      <c r="AD551" s="175"/>
      <c r="AE551" s="152"/>
      <c r="AF551" s="152"/>
      <c r="AG551" s="152"/>
    </row>
    <row r="552" spans="1:33" ht="102" customHeight="1" x14ac:dyDescent="0.2">
      <c r="A552" s="44"/>
      <c r="B552" s="32">
        <v>36483</v>
      </c>
      <c r="C552" s="33" t="s">
        <v>114</v>
      </c>
      <c r="D552" s="153"/>
      <c r="E552" s="35" t="s">
        <v>1581</v>
      </c>
      <c r="G552" s="235" t="s">
        <v>323</v>
      </c>
      <c r="H552" s="38" t="s">
        <v>324</v>
      </c>
      <c r="J552" s="38" t="s">
        <v>1429</v>
      </c>
      <c r="K552" s="40">
        <v>179.21</v>
      </c>
      <c r="L552" s="38" t="s">
        <v>1582</v>
      </c>
      <c r="M552" s="38" t="s">
        <v>926</v>
      </c>
      <c r="N552" s="41">
        <v>0</v>
      </c>
      <c r="O552" s="120">
        <v>11137</v>
      </c>
      <c r="R552" s="41">
        <v>200</v>
      </c>
      <c r="T552" s="42">
        <f t="shared" si="10"/>
        <v>200</v>
      </c>
      <c r="U552" s="38" t="s">
        <v>1583</v>
      </c>
      <c r="AA552" s="187"/>
      <c r="AD552" s="217"/>
      <c r="AE552" s="152"/>
      <c r="AF552" s="152"/>
      <c r="AG552" s="152"/>
    </row>
    <row r="553" spans="1:33" ht="102" customHeight="1" x14ac:dyDescent="0.2">
      <c r="A553" s="44"/>
      <c r="B553" s="32">
        <v>36418</v>
      </c>
      <c r="C553" s="33" t="s">
        <v>114</v>
      </c>
      <c r="D553" s="153"/>
      <c r="E553" s="35" t="s">
        <v>1584</v>
      </c>
      <c r="G553" s="235" t="s">
        <v>233</v>
      </c>
      <c r="H553" s="38" t="s">
        <v>324</v>
      </c>
      <c r="J553" s="38" t="s">
        <v>1585</v>
      </c>
      <c r="K553" s="40">
        <v>3.21</v>
      </c>
      <c r="L553" s="38" t="s">
        <v>1586</v>
      </c>
      <c r="M553" s="38" t="s">
        <v>1149</v>
      </c>
      <c r="N553" s="41">
        <v>21142</v>
      </c>
      <c r="O553" s="120">
        <v>15000</v>
      </c>
      <c r="R553" s="41">
        <v>65100</v>
      </c>
      <c r="T553" s="42">
        <f t="shared" si="10"/>
        <v>65100</v>
      </c>
      <c r="U553" s="38" t="s">
        <v>1587</v>
      </c>
      <c r="AA553" s="187"/>
      <c r="AD553" s="217"/>
    </row>
    <row r="554" spans="1:33" ht="102" customHeight="1" x14ac:dyDescent="0.2">
      <c r="A554" s="44"/>
      <c r="B554" s="32">
        <v>36305</v>
      </c>
      <c r="C554" s="33" t="s">
        <v>114</v>
      </c>
      <c r="D554" s="153"/>
      <c r="E554" s="35" t="s">
        <v>1588</v>
      </c>
      <c r="G554" s="235" t="s">
        <v>1110</v>
      </c>
      <c r="H554" s="38" t="s">
        <v>324</v>
      </c>
      <c r="J554" s="38" t="s">
        <v>1589</v>
      </c>
      <c r="K554" s="40">
        <v>14.85</v>
      </c>
      <c r="L554" s="38" t="s">
        <v>1590</v>
      </c>
      <c r="M554" s="38" t="s">
        <v>229</v>
      </c>
      <c r="N554" s="41">
        <v>0</v>
      </c>
      <c r="O554" s="120">
        <v>13398</v>
      </c>
      <c r="R554" s="41">
        <v>2500</v>
      </c>
      <c r="T554" s="42">
        <f t="shared" si="10"/>
        <v>2500</v>
      </c>
      <c r="U554" s="38" t="s">
        <v>1591</v>
      </c>
      <c r="AA554" s="187"/>
      <c r="AD554" s="217"/>
      <c r="AE554" s="152"/>
      <c r="AF554" s="152"/>
      <c r="AG554" s="152"/>
    </row>
    <row r="555" spans="1:33" ht="102" customHeight="1" x14ac:dyDescent="0.2">
      <c r="A555" s="44"/>
      <c r="B555" s="32">
        <v>36290</v>
      </c>
      <c r="C555" s="33" t="s">
        <v>114</v>
      </c>
      <c r="D555" s="153" t="s">
        <v>1592</v>
      </c>
      <c r="E555" s="35" t="s">
        <v>1593</v>
      </c>
      <c r="G555" s="235" t="s">
        <v>357</v>
      </c>
      <c r="H555" s="38" t="s">
        <v>324</v>
      </c>
      <c r="J555" s="38" t="s">
        <v>1594</v>
      </c>
      <c r="K555" s="40">
        <v>11.26</v>
      </c>
      <c r="L555" s="38" t="s">
        <v>1595</v>
      </c>
      <c r="M555" s="38" t="s">
        <v>229</v>
      </c>
      <c r="N555" s="41">
        <v>0</v>
      </c>
      <c r="O555" s="120">
        <v>12047</v>
      </c>
      <c r="R555" s="41">
        <v>800</v>
      </c>
      <c r="T555" s="42">
        <f t="shared" si="10"/>
        <v>800</v>
      </c>
      <c r="U555" s="38" t="s">
        <v>1596</v>
      </c>
      <c r="AA555" s="187"/>
      <c r="AD555" s="217"/>
    </row>
    <row r="556" spans="1:33" ht="102" customHeight="1" x14ac:dyDescent="0.2">
      <c r="A556" s="44"/>
      <c r="B556" s="32">
        <v>36244</v>
      </c>
      <c r="C556" s="33" t="s">
        <v>114</v>
      </c>
      <c r="D556" s="153"/>
      <c r="E556" s="35" t="s">
        <v>1597</v>
      </c>
      <c r="G556" s="235" t="s">
        <v>329</v>
      </c>
      <c r="H556" s="38" t="s">
        <v>324</v>
      </c>
      <c r="J556" s="38" t="s">
        <v>1585</v>
      </c>
      <c r="K556" s="40">
        <v>10.210000000000001</v>
      </c>
      <c r="L556" s="38" t="s">
        <v>1598</v>
      </c>
      <c r="M556" s="38" t="s">
        <v>1149</v>
      </c>
      <c r="N556" s="42"/>
      <c r="O556" s="204"/>
      <c r="P556" s="42"/>
      <c r="Q556" s="42"/>
      <c r="R556" s="42"/>
      <c r="S556" s="42"/>
      <c r="T556" s="42">
        <f t="shared" si="10"/>
        <v>0</v>
      </c>
      <c r="U556" s="38" t="s">
        <v>1599</v>
      </c>
      <c r="W556" s="151"/>
      <c r="X556" s="151"/>
      <c r="Y556" s="182"/>
      <c r="Z556" s="151"/>
      <c r="AA556" s="211"/>
      <c r="AB556" s="182"/>
      <c r="AC556" s="182"/>
      <c r="AD556" s="183"/>
    </row>
    <row r="557" spans="1:33" ht="102" customHeight="1" x14ac:dyDescent="0.2">
      <c r="A557" s="44"/>
      <c r="B557" s="32">
        <v>36038</v>
      </c>
      <c r="C557" s="33" t="s">
        <v>114</v>
      </c>
      <c r="D557" s="153"/>
      <c r="E557" s="35" t="s">
        <v>1600</v>
      </c>
      <c r="G557" s="235" t="s">
        <v>602</v>
      </c>
      <c r="H557" s="38" t="s">
        <v>324</v>
      </c>
      <c r="J557" s="38" t="s">
        <v>1537</v>
      </c>
      <c r="K557" s="40">
        <v>0.27</v>
      </c>
      <c r="L557" s="38" t="s">
        <v>1601</v>
      </c>
      <c r="M557" s="38" t="s">
        <v>1438</v>
      </c>
      <c r="N557" s="41">
        <v>0</v>
      </c>
      <c r="O557" s="120">
        <v>33389</v>
      </c>
      <c r="R557" s="41">
        <v>22025</v>
      </c>
      <c r="T557" s="42">
        <f t="shared" si="10"/>
        <v>22025</v>
      </c>
      <c r="U557" s="38" t="s">
        <v>1602</v>
      </c>
      <c r="AA557" s="187"/>
      <c r="AD557" s="219"/>
    </row>
    <row r="558" spans="1:33" ht="102" customHeight="1" x14ac:dyDescent="0.2">
      <c r="A558" s="44"/>
      <c r="B558" s="32">
        <v>36007</v>
      </c>
      <c r="C558" s="33" t="s">
        <v>114</v>
      </c>
      <c r="D558" s="153"/>
      <c r="E558" s="35" t="s">
        <v>1603</v>
      </c>
      <c r="G558" s="235" t="s">
        <v>245</v>
      </c>
      <c r="H558" s="38" t="s">
        <v>324</v>
      </c>
      <c r="J558" s="38" t="s">
        <v>1346</v>
      </c>
      <c r="K558" s="40">
        <v>0.17</v>
      </c>
      <c r="L558" s="38" t="s">
        <v>1604</v>
      </c>
      <c r="M558" s="38" t="s">
        <v>1438</v>
      </c>
      <c r="N558" s="41">
        <v>170000</v>
      </c>
      <c r="O558" s="120">
        <v>19175</v>
      </c>
      <c r="R558" s="41">
        <v>70000</v>
      </c>
      <c r="T558" s="42">
        <f t="shared" si="10"/>
        <v>70000</v>
      </c>
      <c r="U558" s="38" t="s">
        <v>1605</v>
      </c>
      <c r="AA558" s="187">
        <v>20711</v>
      </c>
      <c r="AD558" s="218">
        <v>36650</v>
      </c>
    </row>
    <row r="559" spans="1:33" ht="102" customHeight="1" x14ac:dyDescent="0.2">
      <c r="A559" s="44"/>
      <c r="B559" s="32">
        <v>35993</v>
      </c>
      <c r="C559" s="33" t="s">
        <v>114</v>
      </c>
      <c r="D559" s="153"/>
      <c r="E559" s="35" t="s">
        <v>1606</v>
      </c>
      <c r="G559" s="235" t="s">
        <v>454</v>
      </c>
      <c r="H559" s="38" t="s">
        <v>324</v>
      </c>
      <c r="J559" s="38" t="s">
        <v>1607</v>
      </c>
      <c r="K559" s="40">
        <v>0.89</v>
      </c>
      <c r="L559" s="38" t="s">
        <v>1608</v>
      </c>
      <c r="M559" s="38" t="s">
        <v>1438</v>
      </c>
      <c r="N559" s="42"/>
      <c r="O559" s="204"/>
      <c r="P559" s="42"/>
      <c r="Q559" s="42"/>
      <c r="R559" s="42"/>
      <c r="S559" s="42"/>
      <c r="T559" s="42">
        <f t="shared" si="10"/>
        <v>0</v>
      </c>
      <c r="U559" s="38" t="s">
        <v>1609</v>
      </c>
      <c r="W559" s="151"/>
      <c r="X559" s="151"/>
      <c r="Y559" s="182"/>
      <c r="Z559" s="151"/>
      <c r="AA559" s="211"/>
      <c r="AB559" s="182"/>
      <c r="AC559" s="182"/>
      <c r="AD559" s="225"/>
    </row>
    <row r="560" spans="1:33" ht="102" customHeight="1" x14ac:dyDescent="0.2">
      <c r="A560" s="44"/>
      <c r="B560" s="32">
        <v>35884</v>
      </c>
      <c r="C560" s="33" t="s">
        <v>114</v>
      </c>
      <c r="D560" s="153"/>
      <c r="E560" s="35" t="s">
        <v>1610</v>
      </c>
      <c r="G560" s="235" t="s">
        <v>245</v>
      </c>
      <c r="H560" s="38" t="s">
        <v>1611</v>
      </c>
      <c r="J560" s="38" t="s">
        <v>1612</v>
      </c>
      <c r="K560" s="40">
        <v>2.0699999999999998</v>
      </c>
      <c r="L560" s="38" t="s">
        <v>1613</v>
      </c>
      <c r="M560" s="38" t="s">
        <v>1149</v>
      </c>
      <c r="N560" s="41">
        <v>0</v>
      </c>
      <c r="O560" s="120" t="s">
        <v>1614</v>
      </c>
      <c r="R560" s="41">
        <v>3000</v>
      </c>
      <c r="T560" s="42">
        <f t="shared" si="10"/>
        <v>3000</v>
      </c>
      <c r="U560" s="38" t="s">
        <v>1615</v>
      </c>
      <c r="AA560" s="187">
        <v>20709</v>
      </c>
      <c r="AD560" s="218">
        <v>36650</v>
      </c>
    </row>
    <row r="561" spans="1:33" ht="102" customHeight="1" x14ac:dyDescent="0.2">
      <c r="A561" s="44"/>
      <c r="B561" s="32">
        <v>35853</v>
      </c>
      <c r="C561" s="33" t="s">
        <v>114</v>
      </c>
      <c r="D561" s="153"/>
      <c r="E561" s="35" t="s">
        <v>1616</v>
      </c>
      <c r="G561" s="235" t="s">
        <v>1617</v>
      </c>
      <c r="H561" s="38" t="s">
        <v>381</v>
      </c>
      <c r="J561" s="38" t="s">
        <v>153</v>
      </c>
      <c r="K561" s="40">
        <v>41</v>
      </c>
      <c r="L561" s="38" t="s">
        <v>1618</v>
      </c>
      <c r="M561" s="38" t="s">
        <v>229</v>
      </c>
      <c r="N561" s="41">
        <v>150000</v>
      </c>
      <c r="O561" s="120">
        <v>21047</v>
      </c>
      <c r="R561" s="41">
        <v>6195.5</v>
      </c>
      <c r="T561" s="42">
        <f t="shared" si="10"/>
        <v>6195.5</v>
      </c>
      <c r="U561" s="38" t="s">
        <v>1619</v>
      </c>
      <c r="AA561" s="187"/>
      <c r="AD561" s="217"/>
      <c r="AE561" s="152"/>
      <c r="AF561" s="152"/>
      <c r="AG561" s="152"/>
    </row>
    <row r="562" spans="1:33" ht="102" customHeight="1" x14ac:dyDescent="0.2">
      <c r="A562" s="44"/>
      <c r="B562" s="32">
        <v>35719</v>
      </c>
      <c r="C562" s="33" t="s">
        <v>114</v>
      </c>
      <c r="D562" s="153"/>
      <c r="E562" s="35" t="s">
        <v>1620</v>
      </c>
      <c r="G562" s="235" t="s">
        <v>390</v>
      </c>
      <c r="H562" s="38" t="s">
        <v>324</v>
      </c>
      <c r="J562" s="38" t="s">
        <v>1621</v>
      </c>
      <c r="K562" s="40">
        <v>3.8559999999999999</v>
      </c>
      <c r="L562" s="38" t="s">
        <v>1622</v>
      </c>
      <c r="M562" s="38" t="s">
        <v>229</v>
      </c>
      <c r="N562" s="42"/>
      <c r="O562" s="204"/>
      <c r="P562" s="42"/>
      <c r="Q562" s="42"/>
      <c r="R562" s="42"/>
      <c r="S562" s="42"/>
      <c r="T562" s="42">
        <f t="shared" si="10"/>
        <v>0</v>
      </c>
      <c r="U562" s="38" t="s">
        <v>1623</v>
      </c>
      <c r="W562" s="151"/>
      <c r="X562" s="151"/>
      <c r="Y562" s="182"/>
      <c r="Z562" s="151"/>
      <c r="AA562" s="211"/>
      <c r="AB562" s="182"/>
      <c r="AC562" s="182"/>
      <c r="AD562" s="183"/>
      <c r="AE562" s="152"/>
      <c r="AF562" s="152"/>
      <c r="AG562" s="152"/>
    </row>
    <row r="563" spans="1:33" ht="102" customHeight="1" x14ac:dyDescent="0.2">
      <c r="A563" s="44"/>
      <c r="B563" s="32">
        <v>35468</v>
      </c>
      <c r="C563" s="33" t="s">
        <v>114</v>
      </c>
      <c r="D563" s="153"/>
      <c r="E563" s="35" t="s">
        <v>1624</v>
      </c>
      <c r="G563" s="235" t="s">
        <v>374</v>
      </c>
      <c r="H563" s="38" t="s">
        <v>324</v>
      </c>
      <c r="J563" s="38" t="s">
        <v>1346</v>
      </c>
      <c r="K563" s="40">
        <v>0.13</v>
      </c>
      <c r="L563" s="38" t="s">
        <v>1625</v>
      </c>
      <c r="M563" s="38" t="s">
        <v>1438</v>
      </c>
      <c r="N563" s="41">
        <v>0</v>
      </c>
      <c r="O563" s="120">
        <v>13510</v>
      </c>
      <c r="R563" s="41">
        <v>1500</v>
      </c>
      <c r="T563" s="42">
        <f t="shared" si="10"/>
        <v>1500</v>
      </c>
      <c r="U563" s="38" t="s">
        <v>1626</v>
      </c>
      <c r="AA563" s="187"/>
      <c r="AD563" s="217"/>
    </row>
    <row r="564" spans="1:33" ht="102" customHeight="1" x14ac:dyDescent="0.2">
      <c r="A564" s="44"/>
      <c r="B564" s="32">
        <v>35361</v>
      </c>
      <c r="C564" s="33" t="s">
        <v>114</v>
      </c>
      <c r="D564" s="153"/>
      <c r="E564" s="35" t="s">
        <v>1627</v>
      </c>
      <c r="G564" s="235" t="s">
        <v>546</v>
      </c>
      <c r="H564" s="38" t="s">
        <v>324</v>
      </c>
      <c r="J564" s="38" t="s">
        <v>1346</v>
      </c>
      <c r="K564" s="40">
        <v>2</v>
      </c>
      <c r="L564" s="38" t="s">
        <v>1628</v>
      </c>
      <c r="M564" s="38" t="s">
        <v>229</v>
      </c>
      <c r="N564" s="42"/>
      <c r="O564" s="204"/>
      <c r="P564" s="42"/>
      <c r="Q564" s="42"/>
      <c r="R564" s="42"/>
      <c r="S564" s="42"/>
      <c r="T564" s="42">
        <f t="shared" si="10"/>
        <v>0</v>
      </c>
      <c r="U564" s="38" t="s">
        <v>1629</v>
      </c>
      <c r="W564" s="151"/>
      <c r="X564" s="151"/>
      <c r="Y564" s="182"/>
      <c r="Z564" s="151"/>
      <c r="AA564" s="211"/>
      <c r="AB564" s="182"/>
      <c r="AC564" s="182"/>
      <c r="AD564" s="183"/>
      <c r="AE564" s="152"/>
      <c r="AF564" s="152"/>
      <c r="AG564" s="152"/>
    </row>
    <row r="565" spans="1:33" ht="102" customHeight="1" x14ac:dyDescent="0.2">
      <c r="A565" s="44"/>
      <c r="B565" s="32">
        <v>35145</v>
      </c>
      <c r="C565" s="33" t="s">
        <v>114</v>
      </c>
      <c r="D565" s="153"/>
      <c r="E565" s="35" t="s">
        <v>1630</v>
      </c>
      <c r="G565" s="235" t="s">
        <v>384</v>
      </c>
      <c r="H565" s="38" t="s">
        <v>324</v>
      </c>
      <c r="J565" s="38" t="s">
        <v>1346</v>
      </c>
      <c r="K565" s="40">
        <v>0.69</v>
      </c>
      <c r="L565" s="38" t="s">
        <v>1631</v>
      </c>
      <c r="M565" s="38" t="s">
        <v>229</v>
      </c>
      <c r="N565" s="42"/>
      <c r="O565" s="204"/>
      <c r="P565" s="42"/>
      <c r="Q565" s="42"/>
      <c r="R565" s="42"/>
      <c r="S565" s="42"/>
      <c r="T565" s="42">
        <f t="shared" si="10"/>
        <v>0</v>
      </c>
      <c r="U565" s="38" t="s">
        <v>1632</v>
      </c>
      <c r="W565" s="151"/>
      <c r="X565" s="151"/>
      <c r="Y565" s="182"/>
      <c r="Z565" s="151"/>
      <c r="AA565" s="211"/>
      <c r="AB565" s="182"/>
      <c r="AC565" s="182"/>
      <c r="AD565" s="183"/>
      <c r="AE565" s="152"/>
      <c r="AF565" s="152"/>
      <c r="AG565" s="152"/>
    </row>
    <row r="566" spans="1:33" ht="102" customHeight="1" x14ac:dyDescent="0.2">
      <c r="A566" s="44"/>
      <c r="B566" s="32">
        <v>34794</v>
      </c>
      <c r="C566" s="33" t="s">
        <v>114</v>
      </c>
      <c r="D566" s="153"/>
      <c r="E566" s="35" t="s">
        <v>1633</v>
      </c>
      <c r="G566" s="235" t="s">
        <v>463</v>
      </c>
      <c r="H566" s="38" t="s">
        <v>324</v>
      </c>
      <c r="J566" s="38" t="s">
        <v>1346</v>
      </c>
      <c r="K566" s="40">
        <v>0.45</v>
      </c>
      <c r="L566" s="38" t="s">
        <v>1634</v>
      </c>
      <c r="M566" s="38" t="s">
        <v>229</v>
      </c>
      <c r="N566" s="41">
        <v>0</v>
      </c>
      <c r="O566" s="120">
        <v>31992</v>
      </c>
      <c r="R566" s="41">
        <v>6500</v>
      </c>
      <c r="T566" s="42">
        <f t="shared" si="10"/>
        <v>6500</v>
      </c>
      <c r="U566" s="38" t="s">
        <v>1635</v>
      </c>
      <c r="AA566" s="187"/>
      <c r="AD566" s="217"/>
      <c r="AE566" s="152"/>
      <c r="AF566" s="152"/>
      <c r="AG566" s="152"/>
    </row>
    <row r="567" spans="1:33" ht="102" customHeight="1" x14ac:dyDescent="0.2">
      <c r="A567" s="44"/>
      <c r="B567" s="32">
        <v>34718</v>
      </c>
      <c r="C567" s="33" t="s">
        <v>114</v>
      </c>
      <c r="D567" s="153"/>
      <c r="E567" s="35" t="s">
        <v>1636</v>
      </c>
      <c r="G567" s="235" t="s">
        <v>357</v>
      </c>
      <c r="H567" s="38" t="s">
        <v>324</v>
      </c>
      <c r="J567" s="38" t="s">
        <v>1346</v>
      </c>
      <c r="K567" s="40">
        <v>0.15</v>
      </c>
      <c r="L567" s="38" t="s">
        <v>1637</v>
      </c>
      <c r="M567" s="38" t="s">
        <v>229</v>
      </c>
      <c r="N567" s="42"/>
      <c r="O567" s="204"/>
      <c r="P567" s="42"/>
      <c r="Q567" s="42"/>
      <c r="R567" s="42"/>
      <c r="S567" s="42"/>
      <c r="T567" s="42">
        <f t="shared" si="10"/>
        <v>0</v>
      </c>
      <c r="U567" s="38" t="s">
        <v>1638</v>
      </c>
      <c r="W567" s="151"/>
      <c r="X567" s="151"/>
      <c r="Y567" s="182"/>
      <c r="Z567" s="151"/>
      <c r="AA567" s="211"/>
      <c r="AB567" s="182"/>
      <c r="AC567" s="182"/>
      <c r="AD567" s="183"/>
    </row>
    <row r="568" spans="1:33" ht="102" customHeight="1" x14ac:dyDescent="0.2">
      <c r="A568" s="44"/>
      <c r="B568" s="32">
        <v>34647</v>
      </c>
      <c r="C568" s="33" t="s">
        <v>114</v>
      </c>
      <c r="D568" s="153"/>
      <c r="E568" s="35" t="s">
        <v>1639</v>
      </c>
      <c r="G568" s="235" t="s">
        <v>323</v>
      </c>
      <c r="H568" s="38" t="s">
        <v>324</v>
      </c>
      <c r="J568" s="38" t="s">
        <v>1346</v>
      </c>
      <c r="K568" s="40">
        <v>1.42</v>
      </c>
      <c r="L568" s="38" t="s">
        <v>1640</v>
      </c>
      <c r="M568" s="38" t="s">
        <v>1438</v>
      </c>
      <c r="N568" s="41">
        <v>0</v>
      </c>
      <c r="O568" s="120">
        <v>7513</v>
      </c>
      <c r="R568" s="41">
        <v>850</v>
      </c>
      <c r="T568" s="42">
        <f t="shared" si="10"/>
        <v>850</v>
      </c>
      <c r="U568" s="38" t="s">
        <v>1641</v>
      </c>
      <c r="AD568" s="217"/>
      <c r="AE568" s="152"/>
      <c r="AF568" s="152"/>
      <c r="AG568" s="152"/>
    </row>
    <row r="569" spans="1:33" ht="102" customHeight="1" x14ac:dyDescent="0.2">
      <c r="A569" s="44"/>
      <c r="B569" s="32">
        <v>34450</v>
      </c>
      <c r="C569" s="33" t="s">
        <v>114</v>
      </c>
      <c r="D569" s="153"/>
      <c r="E569" s="35" t="s">
        <v>1642</v>
      </c>
      <c r="G569" s="235" t="s">
        <v>1472</v>
      </c>
      <c r="H569" s="38" t="s">
        <v>324</v>
      </c>
      <c r="J569" s="38" t="s">
        <v>1346</v>
      </c>
      <c r="K569" s="40">
        <v>0.2</v>
      </c>
      <c r="L569" s="38" t="s">
        <v>1643</v>
      </c>
      <c r="M569" s="38" t="s">
        <v>1438</v>
      </c>
      <c r="N569" s="42"/>
      <c r="O569" s="204"/>
      <c r="P569" s="42"/>
      <c r="Q569" s="42"/>
      <c r="R569" s="42"/>
      <c r="S569" s="42"/>
      <c r="T569" s="42">
        <f t="shared" si="10"/>
        <v>0</v>
      </c>
      <c r="U569" s="38" t="s">
        <v>1644</v>
      </c>
      <c r="W569" s="151"/>
      <c r="X569" s="151"/>
      <c r="Y569" s="182"/>
      <c r="Z569" s="151"/>
      <c r="AA569" s="182"/>
      <c r="AB569" s="182"/>
      <c r="AC569" s="182"/>
      <c r="AD569" s="183"/>
      <c r="AE569" s="152"/>
      <c r="AF569" s="152"/>
      <c r="AG569" s="152"/>
    </row>
    <row r="570" spans="1:33" ht="102" customHeight="1" x14ac:dyDescent="0.2">
      <c r="A570" s="44"/>
      <c r="B570" s="32">
        <v>34331</v>
      </c>
      <c r="C570" s="33" t="s">
        <v>114</v>
      </c>
      <c r="D570" s="153"/>
      <c r="E570" s="35" t="s">
        <v>1645</v>
      </c>
      <c r="G570" s="235" t="s">
        <v>329</v>
      </c>
      <c r="H570" s="38" t="s">
        <v>324</v>
      </c>
      <c r="J570" s="38" t="s">
        <v>1646</v>
      </c>
      <c r="K570" s="40">
        <v>1.03</v>
      </c>
      <c r="L570" s="38" t="s">
        <v>1647</v>
      </c>
      <c r="M570" s="38" t="s">
        <v>926</v>
      </c>
      <c r="N570" s="41">
        <v>0</v>
      </c>
      <c r="O570" s="120">
        <v>31945</v>
      </c>
      <c r="R570" s="41">
        <v>90025</v>
      </c>
      <c r="T570" s="42">
        <f t="shared" si="10"/>
        <v>90025</v>
      </c>
      <c r="U570" s="38" t="s">
        <v>1648</v>
      </c>
      <c r="AD570" s="217"/>
      <c r="AE570" s="152"/>
      <c r="AF570" s="152"/>
      <c r="AG570" s="152"/>
    </row>
    <row r="571" spans="1:33" ht="102" customHeight="1" x14ac:dyDescent="0.2">
      <c r="A571" s="44"/>
      <c r="B571" s="32">
        <v>34197</v>
      </c>
      <c r="C571" s="33" t="s">
        <v>114</v>
      </c>
      <c r="D571" s="153"/>
      <c r="E571" s="35" t="s">
        <v>1649</v>
      </c>
      <c r="G571" s="235" t="s">
        <v>1102</v>
      </c>
      <c r="H571" s="38" t="s">
        <v>1419</v>
      </c>
      <c r="J571" s="38" t="s">
        <v>1650</v>
      </c>
      <c r="K571" s="40">
        <v>0.7</v>
      </c>
      <c r="L571" s="38" t="s">
        <v>1421</v>
      </c>
      <c r="M571" s="38" t="s">
        <v>1419</v>
      </c>
      <c r="N571" s="41">
        <v>0</v>
      </c>
      <c r="O571" s="120">
        <v>29747</v>
      </c>
      <c r="R571" s="41">
        <v>1466.51</v>
      </c>
      <c r="T571" s="42">
        <f t="shared" si="10"/>
        <v>1466.51</v>
      </c>
      <c r="U571" s="38" t="s">
        <v>1651</v>
      </c>
      <c r="AD571" s="217"/>
    </row>
    <row r="572" spans="1:33" ht="102" customHeight="1" x14ac:dyDescent="0.2">
      <c r="A572" s="44"/>
      <c r="B572" s="32">
        <v>34052</v>
      </c>
      <c r="C572" s="33" t="s">
        <v>114</v>
      </c>
      <c r="D572" s="153"/>
      <c r="E572" s="35" t="s">
        <v>1652</v>
      </c>
      <c r="G572" s="235" t="s">
        <v>245</v>
      </c>
      <c r="H572" s="38" t="s">
        <v>324</v>
      </c>
      <c r="J572" s="38" t="s">
        <v>1653</v>
      </c>
      <c r="K572" s="40">
        <v>0.23</v>
      </c>
      <c r="L572" s="38" t="s">
        <v>1654</v>
      </c>
      <c r="M572" s="38" t="s">
        <v>1438</v>
      </c>
      <c r="N572" s="41">
        <v>0</v>
      </c>
      <c r="O572" s="120">
        <v>16967</v>
      </c>
      <c r="R572" s="41">
        <v>5100</v>
      </c>
      <c r="T572" s="42">
        <f t="shared" si="10"/>
        <v>5100</v>
      </c>
      <c r="U572" s="38" t="s">
        <v>1655</v>
      </c>
      <c r="AD572" s="217"/>
      <c r="AE572" s="152"/>
      <c r="AF572" s="152"/>
      <c r="AG572" s="152"/>
    </row>
    <row r="573" spans="1:33" ht="102" customHeight="1" x14ac:dyDescent="0.2">
      <c r="A573" s="44"/>
      <c r="B573" s="32">
        <v>33700</v>
      </c>
      <c r="C573" s="33" t="s">
        <v>114</v>
      </c>
      <c r="D573" s="153"/>
      <c r="E573" s="35" t="s">
        <v>1656</v>
      </c>
      <c r="G573" s="235" t="s">
        <v>1657</v>
      </c>
      <c r="H573" s="38" t="s">
        <v>324</v>
      </c>
      <c r="J573" s="38" t="s">
        <v>1346</v>
      </c>
      <c r="K573" s="40">
        <v>4.53</v>
      </c>
      <c r="L573" s="38" t="s">
        <v>1658</v>
      </c>
      <c r="M573" s="244" t="s">
        <v>229</v>
      </c>
      <c r="N573" s="42"/>
      <c r="O573" s="204"/>
      <c r="P573" s="42"/>
      <c r="Q573" s="42"/>
      <c r="R573" s="42"/>
      <c r="S573" s="42"/>
      <c r="T573" s="42">
        <f t="shared" si="10"/>
        <v>0</v>
      </c>
      <c r="U573" s="38" t="s">
        <v>1659</v>
      </c>
      <c r="W573" s="151"/>
      <c r="X573" s="151"/>
      <c r="Y573" s="182"/>
      <c r="Z573" s="151"/>
      <c r="AA573" s="182"/>
      <c r="AB573" s="182"/>
      <c r="AC573" s="182"/>
      <c r="AD573" s="183"/>
    </row>
    <row r="574" spans="1:33" ht="102" customHeight="1" x14ac:dyDescent="0.2">
      <c r="A574" s="44"/>
      <c r="B574" s="32">
        <v>33646</v>
      </c>
      <c r="C574" s="33" t="s">
        <v>114</v>
      </c>
      <c r="D574" s="153"/>
      <c r="E574" s="35" t="s">
        <v>1660</v>
      </c>
      <c r="G574" s="235" t="s">
        <v>1533</v>
      </c>
      <c r="H574" s="38" t="s">
        <v>324</v>
      </c>
      <c r="J574" s="38" t="s">
        <v>1346</v>
      </c>
      <c r="K574" s="40">
        <v>1.7</v>
      </c>
      <c r="L574" s="38" t="s">
        <v>1661</v>
      </c>
      <c r="M574" s="244" t="s">
        <v>1662</v>
      </c>
      <c r="N574" s="41">
        <v>0</v>
      </c>
      <c r="O574" s="120">
        <v>31945</v>
      </c>
      <c r="R574" s="41">
        <v>2125</v>
      </c>
      <c r="T574" s="42">
        <f t="shared" si="10"/>
        <v>2125</v>
      </c>
      <c r="U574" s="38" t="s">
        <v>1663</v>
      </c>
      <c r="AD574" s="217"/>
    </row>
    <row r="575" spans="1:33" ht="102" customHeight="1" x14ac:dyDescent="0.2">
      <c r="A575" s="44"/>
      <c r="B575" s="32">
        <v>33624</v>
      </c>
      <c r="C575" s="33" t="s">
        <v>114</v>
      </c>
      <c r="D575" s="153"/>
      <c r="E575" s="35" t="s">
        <v>1664</v>
      </c>
      <c r="G575" s="235" t="s">
        <v>262</v>
      </c>
      <c r="H575" s="38" t="s">
        <v>324</v>
      </c>
      <c r="J575" s="38" t="s">
        <v>1346</v>
      </c>
      <c r="K575" s="40">
        <v>1.3</v>
      </c>
      <c r="L575" s="38" t="s">
        <v>1665</v>
      </c>
      <c r="M575" s="244" t="s">
        <v>1666</v>
      </c>
      <c r="O575" s="120"/>
      <c r="R575" s="41">
        <v>10500</v>
      </c>
      <c r="T575" s="42">
        <f t="shared" si="10"/>
        <v>10500</v>
      </c>
      <c r="U575" s="38" t="s">
        <v>1667</v>
      </c>
      <c r="AD575" s="217"/>
      <c r="AE575" s="152"/>
      <c r="AF575" s="152"/>
      <c r="AG575" s="152"/>
    </row>
    <row r="576" spans="1:33" ht="102" customHeight="1" x14ac:dyDescent="0.2">
      <c r="A576" s="44"/>
      <c r="B576" s="32">
        <v>33609</v>
      </c>
      <c r="C576" s="33" t="s">
        <v>114</v>
      </c>
      <c r="D576" s="153"/>
      <c r="E576" s="35" t="s">
        <v>1668</v>
      </c>
      <c r="G576" s="235" t="s">
        <v>1669</v>
      </c>
      <c r="H576" s="38" t="s">
        <v>1345</v>
      </c>
      <c r="J576" s="38" t="s">
        <v>1346</v>
      </c>
      <c r="K576" s="40">
        <v>1.994</v>
      </c>
      <c r="L576" s="38" t="s">
        <v>1670</v>
      </c>
      <c r="M576" s="244" t="s">
        <v>229</v>
      </c>
      <c r="N576" s="42"/>
      <c r="O576" s="204"/>
      <c r="P576" s="42"/>
      <c r="Q576" s="42"/>
      <c r="R576" s="42"/>
      <c r="S576" s="42"/>
      <c r="T576" s="42">
        <f t="shared" si="10"/>
        <v>0</v>
      </c>
      <c r="U576" s="38" t="s">
        <v>1671</v>
      </c>
      <c r="W576" s="151"/>
      <c r="X576" s="151"/>
      <c r="Y576" s="182"/>
      <c r="Z576" s="151"/>
      <c r="AA576" s="182"/>
      <c r="AB576" s="182"/>
      <c r="AC576" s="182"/>
      <c r="AD576" s="183"/>
    </row>
    <row r="577" spans="1:33" ht="102" customHeight="1" x14ac:dyDescent="0.2">
      <c r="A577" s="44"/>
      <c r="B577" s="32">
        <v>33599</v>
      </c>
      <c r="C577" s="33" t="s">
        <v>114</v>
      </c>
      <c r="D577" s="153"/>
      <c r="E577" s="35" t="s">
        <v>1672</v>
      </c>
      <c r="G577" s="235" t="s">
        <v>602</v>
      </c>
      <c r="H577" s="38" t="s">
        <v>324</v>
      </c>
      <c r="J577" s="38" t="s">
        <v>1147</v>
      </c>
      <c r="K577" s="40">
        <v>2</v>
      </c>
      <c r="L577" s="38" t="s">
        <v>1673</v>
      </c>
      <c r="M577" s="244" t="s">
        <v>1674</v>
      </c>
      <c r="N577" s="42"/>
      <c r="O577" s="204"/>
      <c r="P577" s="42"/>
      <c r="Q577" s="42"/>
      <c r="R577" s="42"/>
      <c r="S577" s="42"/>
      <c r="T577" s="42">
        <f t="shared" si="10"/>
        <v>0</v>
      </c>
      <c r="U577" s="38" t="s">
        <v>1675</v>
      </c>
      <c r="W577" s="151"/>
      <c r="X577" s="151"/>
      <c r="Y577" s="182"/>
      <c r="Z577" s="151"/>
      <c r="AA577" s="182"/>
      <c r="AB577" s="182"/>
      <c r="AC577" s="182"/>
      <c r="AD577" s="183"/>
    </row>
    <row r="578" spans="1:33" ht="102" customHeight="1" x14ac:dyDescent="0.2">
      <c r="A578" s="44"/>
      <c r="B578" s="32">
        <v>33555</v>
      </c>
      <c r="C578" s="33" t="s">
        <v>114</v>
      </c>
      <c r="D578" s="153"/>
      <c r="E578" s="35" t="s">
        <v>1676</v>
      </c>
      <c r="G578" s="235" t="s">
        <v>454</v>
      </c>
      <c r="H578" s="38" t="s">
        <v>324</v>
      </c>
      <c r="J578" s="38" t="s">
        <v>1677</v>
      </c>
      <c r="K578" s="40">
        <v>2.27</v>
      </c>
      <c r="L578" s="38" t="s">
        <v>1678</v>
      </c>
      <c r="M578" s="244" t="s">
        <v>1679</v>
      </c>
      <c r="N578" s="42"/>
      <c r="O578" s="204"/>
      <c r="P578" s="42"/>
      <c r="Q578" s="42"/>
      <c r="R578" s="42"/>
      <c r="S578" s="42"/>
      <c r="T578" s="42">
        <f t="shared" si="10"/>
        <v>0</v>
      </c>
      <c r="U578" s="38" t="s">
        <v>1680</v>
      </c>
      <c r="W578" s="151"/>
      <c r="X578" s="151"/>
      <c r="Y578" s="182"/>
      <c r="Z578" s="151"/>
      <c r="AA578" s="182"/>
      <c r="AB578" s="182"/>
      <c r="AC578" s="182"/>
      <c r="AD578" s="183"/>
      <c r="AE578" s="152"/>
      <c r="AF578" s="152"/>
      <c r="AG578" s="152"/>
    </row>
    <row r="579" spans="1:33" ht="102" customHeight="1" x14ac:dyDescent="0.2">
      <c r="A579" s="44"/>
      <c r="B579" s="32">
        <v>32913</v>
      </c>
      <c r="C579" s="33" t="s">
        <v>114</v>
      </c>
      <c r="D579" s="153"/>
      <c r="E579" s="35" t="s">
        <v>1681</v>
      </c>
      <c r="G579" s="235" t="s">
        <v>443</v>
      </c>
      <c r="H579" s="38" t="s">
        <v>324</v>
      </c>
      <c r="J579" s="38" t="s">
        <v>1346</v>
      </c>
      <c r="K579" s="40">
        <v>5.05</v>
      </c>
      <c r="L579" s="38" t="s">
        <v>1682</v>
      </c>
      <c r="M579" s="244" t="s">
        <v>229</v>
      </c>
      <c r="N579" s="41">
        <v>0</v>
      </c>
      <c r="O579" s="120">
        <v>31226</v>
      </c>
      <c r="R579" s="41">
        <v>4525</v>
      </c>
      <c r="T579" s="42">
        <f t="shared" si="10"/>
        <v>4525</v>
      </c>
      <c r="U579" s="38" t="s">
        <v>1683</v>
      </c>
      <c r="AE579" s="152"/>
      <c r="AF579" s="152"/>
      <c r="AG579" s="152"/>
    </row>
    <row r="580" spans="1:33" ht="102" customHeight="1" x14ac:dyDescent="0.2">
      <c r="A580" s="44"/>
      <c r="B580" s="32">
        <v>32666</v>
      </c>
      <c r="C580" s="33" t="s">
        <v>114</v>
      </c>
      <c r="D580" s="153"/>
      <c r="E580" s="35" t="s">
        <v>1684</v>
      </c>
      <c r="G580" s="235" t="s">
        <v>390</v>
      </c>
      <c r="H580" s="38" t="s">
        <v>324</v>
      </c>
      <c r="J580" s="38" t="s">
        <v>1147</v>
      </c>
      <c r="K580" s="40">
        <v>4</v>
      </c>
      <c r="L580" s="38" t="s">
        <v>1685</v>
      </c>
      <c r="M580" s="244" t="s">
        <v>1149</v>
      </c>
      <c r="N580" s="41">
        <v>0</v>
      </c>
      <c r="O580" s="120">
        <v>28276</v>
      </c>
      <c r="R580" s="41">
        <v>1800</v>
      </c>
      <c r="T580" s="42">
        <f t="shared" si="10"/>
        <v>1800</v>
      </c>
      <c r="U580" s="38" t="s">
        <v>1686</v>
      </c>
      <c r="AE580" s="152"/>
      <c r="AF580" s="152"/>
      <c r="AG580" s="152"/>
    </row>
    <row r="581" spans="1:33" ht="102" customHeight="1" x14ac:dyDescent="0.2">
      <c r="A581" s="44"/>
      <c r="B581" s="32">
        <v>32622</v>
      </c>
      <c r="C581" s="33" t="s">
        <v>114</v>
      </c>
      <c r="D581" s="153"/>
      <c r="E581" s="35" t="s">
        <v>1687</v>
      </c>
      <c r="G581" s="235" t="s">
        <v>1102</v>
      </c>
      <c r="H581" s="38" t="s">
        <v>1419</v>
      </c>
      <c r="J581" s="38" t="s">
        <v>1688</v>
      </c>
      <c r="K581" s="40">
        <v>1.0325</v>
      </c>
      <c r="L581" s="38" t="s">
        <v>1421</v>
      </c>
      <c r="M581" s="244" t="s">
        <v>1419</v>
      </c>
      <c r="N581" s="41">
        <v>0</v>
      </c>
      <c r="O581" s="120">
        <v>31226</v>
      </c>
      <c r="R581" s="41">
        <v>525</v>
      </c>
      <c r="T581" s="42">
        <f t="shared" si="10"/>
        <v>525</v>
      </c>
      <c r="U581" s="38" t="s">
        <v>1689</v>
      </c>
    </row>
    <row r="582" spans="1:33" ht="102" customHeight="1" x14ac:dyDescent="0.2">
      <c r="A582" s="44"/>
      <c r="B582" s="32">
        <v>32622</v>
      </c>
      <c r="C582" s="33" t="s">
        <v>114</v>
      </c>
      <c r="D582" s="153"/>
      <c r="E582" s="35" t="s">
        <v>1690</v>
      </c>
      <c r="G582" s="235" t="s">
        <v>1102</v>
      </c>
      <c r="H582" s="38" t="s">
        <v>1419</v>
      </c>
      <c r="J582" s="38" t="s">
        <v>1688</v>
      </c>
      <c r="K582" s="40">
        <v>1.526</v>
      </c>
      <c r="L582" s="38" t="s">
        <v>1421</v>
      </c>
      <c r="M582" s="244" t="s">
        <v>1419</v>
      </c>
      <c r="N582" s="41">
        <v>0</v>
      </c>
      <c r="O582" s="120">
        <v>29767</v>
      </c>
      <c r="R582" s="41">
        <v>1872.24</v>
      </c>
      <c r="T582" s="42">
        <f t="shared" si="10"/>
        <v>1872.24</v>
      </c>
      <c r="U582" s="38" t="s">
        <v>1691</v>
      </c>
      <c r="AE582" s="152"/>
      <c r="AF582" s="152"/>
      <c r="AG582" s="152"/>
    </row>
    <row r="583" spans="1:33" ht="102" customHeight="1" x14ac:dyDescent="0.2">
      <c r="A583" s="44"/>
      <c r="B583" s="32">
        <v>32598</v>
      </c>
      <c r="C583" s="33" t="s">
        <v>114</v>
      </c>
      <c r="D583" s="153" t="s">
        <v>1692</v>
      </c>
      <c r="G583" s="235" t="s">
        <v>374</v>
      </c>
      <c r="H583" s="38" t="s">
        <v>324</v>
      </c>
      <c r="J583" s="38" t="s">
        <v>153</v>
      </c>
      <c r="K583" s="40">
        <v>14.71</v>
      </c>
      <c r="L583" s="38" t="s">
        <v>1693</v>
      </c>
      <c r="M583" s="244" t="s">
        <v>229</v>
      </c>
      <c r="N583" s="41">
        <v>0</v>
      </c>
      <c r="O583" s="120">
        <v>32478</v>
      </c>
      <c r="R583" s="41">
        <v>1575</v>
      </c>
      <c r="T583" s="42">
        <f t="shared" si="10"/>
        <v>1575</v>
      </c>
      <c r="U583" s="38" t="s">
        <v>1694</v>
      </c>
    </row>
    <row r="584" spans="1:33" ht="102" customHeight="1" x14ac:dyDescent="0.2">
      <c r="A584" s="44"/>
      <c r="B584" s="32">
        <v>32589</v>
      </c>
      <c r="C584" s="33" t="s">
        <v>114</v>
      </c>
      <c r="D584" s="153"/>
      <c r="E584" s="35" t="s">
        <v>1695</v>
      </c>
      <c r="G584" s="235" t="s">
        <v>390</v>
      </c>
      <c r="H584" s="38" t="s">
        <v>1345</v>
      </c>
      <c r="J584" s="38" t="s">
        <v>1346</v>
      </c>
      <c r="K584" s="40">
        <v>4.1100000000000003</v>
      </c>
      <c r="L584" s="38" t="s">
        <v>1696</v>
      </c>
      <c r="M584" s="244" t="s">
        <v>229</v>
      </c>
      <c r="N584" s="41">
        <v>0</v>
      </c>
      <c r="O584" s="120">
        <v>27947</v>
      </c>
      <c r="R584" s="41">
        <v>5500</v>
      </c>
      <c r="T584" s="42">
        <f t="shared" si="10"/>
        <v>5500</v>
      </c>
      <c r="U584" s="38" t="s">
        <v>1697</v>
      </c>
    </row>
    <row r="585" spans="1:33" ht="102" customHeight="1" x14ac:dyDescent="0.2">
      <c r="A585" s="44"/>
      <c r="B585" s="32">
        <v>32521</v>
      </c>
      <c r="C585" s="33" t="s">
        <v>114</v>
      </c>
      <c r="D585" s="153"/>
      <c r="E585" s="35" t="s">
        <v>1698</v>
      </c>
      <c r="G585" s="235" t="s">
        <v>1699</v>
      </c>
      <c r="H585" s="38" t="s">
        <v>324</v>
      </c>
      <c r="J585" s="38" t="s">
        <v>1700</v>
      </c>
      <c r="K585" s="40">
        <v>1.21</v>
      </c>
      <c r="L585" s="38" t="s">
        <v>1701</v>
      </c>
      <c r="M585" s="244" t="s">
        <v>229</v>
      </c>
      <c r="N585" s="41">
        <v>0</v>
      </c>
      <c r="O585" s="120">
        <v>36871</v>
      </c>
      <c r="R585" s="185">
        <v>5170</v>
      </c>
      <c r="S585" s="185"/>
      <c r="T585" s="42">
        <f t="shared" si="10"/>
        <v>5170</v>
      </c>
      <c r="U585" s="38" t="s">
        <v>1702</v>
      </c>
    </row>
    <row r="586" spans="1:33" ht="102" customHeight="1" x14ac:dyDescent="0.2">
      <c r="A586" s="44"/>
      <c r="B586" s="209"/>
      <c r="C586" s="33" t="s">
        <v>114</v>
      </c>
      <c r="D586" s="153" t="s">
        <v>1703</v>
      </c>
      <c r="E586" s="35" t="s">
        <v>1704</v>
      </c>
      <c r="G586" s="37" t="s">
        <v>384</v>
      </c>
      <c r="H586" s="38" t="s">
        <v>255</v>
      </c>
      <c r="J586" s="38" t="s">
        <v>153</v>
      </c>
      <c r="K586" s="40">
        <v>21.49</v>
      </c>
      <c r="L586" s="38" t="s">
        <v>1705</v>
      </c>
      <c r="M586" s="38" t="s">
        <v>452</v>
      </c>
      <c r="N586" s="41">
        <v>141414</v>
      </c>
      <c r="O586" s="120">
        <v>25559</v>
      </c>
      <c r="R586" s="185">
        <v>160000</v>
      </c>
      <c r="S586" s="185"/>
      <c r="T586" s="42">
        <f t="shared" si="10"/>
        <v>160000</v>
      </c>
      <c r="U586" s="38" t="s">
        <v>1328</v>
      </c>
      <c r="AE586" s="34"/>
      <c r="AF586" s="34"/>
      <c r="AG586" s="34"/>
    </row>
    <row r="587" spans="1:33" ht="102" customHeight="1" x14ac:dyDescent="0.2">
      <c r="A587" s="44"/>
      <c r="B587" s="209"/>
      <c r="C587" s="33" t="s">
        <v>114</v>
      </c>
      <c r="D587" s="153" t="s">
        <v>1706</v>
      </c>
      <c r="E587" s="35" t="s">
        <v>1707</v>
      </c>
      <c r="G587" s="37" t="s">
        <v>443</v>
      </c>
      <c r="H587" s="38" t="s">
        <v>255</v>
      </c>
      <c r="J587" s="38" t="s">
        <v>1708</v>
      </c>
      <c r="K587" s="40">
        <v>3.9420000000000002</v>
      </c>
      <c r="L587" s="38" t="s">
        <v>1709</v>
      </c>
      <c r="M587" s="38" t="s">
        <v>551</v>
      </c>
      <c r="N587" s="41">
        <v>0</v>
      </c>
      <c r="O587" s="120">
        <v>7455</v>
      </c>
      <c r="P587" s="41">
        <v>550</v>
      </c>
      <c r="Q587" s="41">
        <v>550</v>
      </c>
      <c r="R587" s="185">
        <v>550</v>
      </c>
      <c r="S587" s="185">
        <v>513.67999999999995</v>
      </c>
      <c r="T587" s="186">
        <f t="shared" si="10"/>
        <v>36.32000000000005</v>
      </c>
      <c r="U587" s="38" t="s">
        <v>1710</v>
      </c>
      <c r="AA587" s="252"/>
      <c r="AB587" s="39"/>
      <c r="AC587" s="39"/>
      <c r="AD587" s="258"/>
      <c r="AE587" s="34"/>
      <c r="AF587" s="34"/>
      <c r="AG587" s="34"/>
    </row>
    <row r="588" spans="1:33" ht="102" customHeight="1" x14ac:dyDescent="0.2">
      <c r="A588" s="44"/>
      <c r="B588" s="209"/>
      <c r="C588" s="33" t="s">
        <v>114</v>
      </c>
      <c r="D588" s="153"/>
      <c r="E588" s="35" t="s">
        <v>1711</v>
      </c>
      <c r="G588" s="37" t="s">
        <v>87</v>
      </c>
      <c r="H588" s="38" t="s">
        <v>255</v>
      </c>
      <c r="J588" s="38" t="s">
        <v>1272</v>
      </c>
      <c r="K588" s="40">
        <v>0.1142</v>
      </c>
      <c r="L588" s="38" t="s">
        <v>1712</v>
      </c>
      <c r="M588" s="38" t="s">
        <v>229</v>
      </c>
      <c r="N588" s="41">
        <v>4500</v>
      </c>
      <c r="O588" s="120">
        <v>24653</v>
      </c>
      <c r="R588" s="185">
        <v>2680</v>
      </c>
      <c r="S588" s="185"/>
      <c r="T588" s="42">
        <f t="shared" si="10"/>
        <v>2680</v>
      </c>
      <c r="U588" s="38" t="s">
        <v>1713</v>
      </c>
      <c r="AE588" s="34"/>
      <c r="AF588" s="34"/>
      <c r="AG588" s="34"/>
    </row>
    <row r="589" spans="1:33" ht="102" customHeight="1" x14ac:dyDescent="0.2">
      <c r="A589" s="44"/>
      <c r="B589" s="209"/>
      <c r="C589" s="33" t="s">
        <v>114</v>
      </c>
      <c r="D589" s="153"/>
      <c r="E589" s="35" t="s">
        <v>1714</v>
      </c>
      <c r="G589" s="37" t="s">
        <v>1303</v>
      </c>
      <c r="H589" s="38" t="s">
        <v>324</v>
      </c>
      <c r="J589" s="38" t="s">
        <v>1715</v>
      </c>
      <c r="K589" s="40">
        <v>0.10299999999999999</v>
      </c>
      <c r="L589" s="38" t="s">
        <v>1305</v>
      </c>
      <c r="M589" s="38" t="s">
        <v>229</v>
      </c>
      <c r="N589" s="41">
        <v>0</v>
      </c>
      <c r="O589" s="120">
        <v>29929</v>
      </c>
      <c r="R589" s="185">
        <v>133320</v>
      </c>
      <c r="S589" s="185"/>
      <c r="T589" s="42">
        <f t="shared" si="10"/>
        <v>133320</v>
      </c>
      <c r="U589" s="38" t="s">
        <v>1716</v>
      </c>
      <c r="AE589" s="142"/>
      <c r="AF589" s="142"/>
      <c r="AG589" s="142"/>
    </row>
    <row r="590" spans="1:33" ht="102" customHeight="1" x14ac:dyDescent="0.2">
      <c r="A590" s="44"/>
      <c r="B590" s="209"/>
      <c r="C590" s="33" t="s">
        <v>114</v>
      </c>
      <c r="D590" s="153"/>
      <c r="E590" s="35" t="s">
        <v>1717</v>
      </c>
      <c r="G590" s="37" t="s">
        <v>262</v>
      </c>
      <c r="H590" s="38" t="s">
        <v>324</v>
      </c>
      <c r="J590" s="38" t="s">
        <v>1504</v>
      </c>
      <c r="K590" s="40">
        <v>12.5</v>
      </c>
      <c r="L590" s="38" t="s">
        <v>1718</v>
      </c>
      <c r="M590" s="38" t="s">
        <v>1719</v>
      </c>
      <c r="N590" s="41">
        <v>700000</v>
      </c>
      <c r="O590" s="120">
        <v>29187</v>
      </c>
      <c r="P590" s="41">
        <v>1200000</v>
      </c>
      <c r="Q590" s="41">
        <v>1200000</v>
      </c>
      <c r="R590" s="41">
        <v>1200000</v>
      </c>
      <c r="S590" s="185">
        <v>322.08</v>
      </c>
      <c r="T590" s="186">
        <f t="shared" si="10"/>
        <v>1199677.92</v>
      </c>
      <c r="U590" s="38" t="s">
        <v>1720</v>
      </c>
      <c r="AA590" s="252"/>
      <c r="AB590" s="39"/>
      <c r="AC590" s="39"/>
      <c r="AD590" s="258"/>
      <c r="AE590" s="142"/>
      <c r="AF590" s="142"/>
      <c r="AG590" s="142"/>
    </row>
    <row r="591" spans="1:33" ht="102" customHeight="1" x14ac:dyDescent="0.2">
      <c r="A591" s="44"/>
      <c r="B591" s="209"/>
      <c r="C591" s="33" t="s">
        <v>114</v>
      </c>
      <c r="D591" s="153"/>
      <c r="E591" s="35" t="s">
        <v>1721</v>
      </c>
      <c r="G591" s="37" t="s">
        <v>1267</v>
      </c>
      <c r="H591" s="38" t="s">
        <v>1419</v>
      </c>
      <c r="J591" s="38" t="s">
        <v>1420</v>
      </c>
      <c r="K591" s="40">
        <v>0.45</v>
      </c>
      <c r="L591" s="38" t="s">
        <v>1421</v>
      </c>
      <c r="M591" s="38" t="s">
        <v>1419</v>
      </c>
      <c r="N591" s="41">
        <v>0</v>
      </c>
      <c r="O591" s="120">
        <v>29929</v>
      </c>
      <c r="R591" s="185">
        <v>9773</v>
      </c>
      <c r="S591" s="185"/>
      <c r="T591" s="42">
        <f t="shared" si="10"/>
        <v>9773</v>
      </c>
      <c r="U591" s="38" t="s">
        <v>1722</v>
      </c>
      <c r="AE591" s="131"/>
      <c r="AF591" s="131"/>
      <c r="AG591" s="131"/>
    </row>
    <row r="592" spans="1:33" ht="102" customHeight="1" x14ac:dyDescent="0.2">
      <c r="A592" s="44"/>
      <c r="B592" s="209"/>
      <c r="C592" s="33" t="s">
        <v>114</v>
      </c>
      <c r="D592" s="153"/>
      <c r="E592" s="35" t="s">
        <v>1723</v>
      </c>
      <c r="G592" s="37" t="s">
        <v>276</v>
      </c>
      <c r="H592" s="38" t="s">
        <v>324</v>
      </c>
      <c r="J592" s="38" t="s">
        <v>1420</v>
      </c>
      <c r="K592" s="40">
        <v>8.4</v>
      </c>
      <c r="L592" s="38" t="s">
        <v>1433</v>
      </c>
      <c r="M592" s="38" t="s">
        <v>1434</v>
      </c>
      <c r="N592" s="41">
        <v>0</v>
      </c>
      <c r="O592" s="120">
        <v>29929</v>
      </c>
      <c r="R592" s="185">
        <v>145000</v>
      </c>
      <c r="S592" s="185"/>
      <c r="T592" s="42">
        <f t="shared" si="10"/>
        <v>145000</v>
      </c>
      <c r="U592" s="38" t="s">
        <v>1724</v>
      </c>
      <c r="AE592" s="142"/>
      <c r="AF592" s="142"/>
      <c r="AG592" s="142"/>
    </row>
    <row r="593" spans="1:33" ht="102" customHeight="1" x14ac:dyDescent="0.2">
      <c r="A593" s="44"/>
      <c r="B593" s="209"/>
      <c r="C593" s="33" t="s">
        <v>114</v>
      </c>
      <c r="D593" s="153"/>
      <c r="E593" s="35" t="s">
        <v>1725</v>
      </c>
      <c r="G593" s="37" t="s">
        <v>407</v>
      </c>
      <c r="H593" s="38" t="s">
        <v>324</v>
      </c>
      <c r="J593" s="38" t="s">
        <v>1726</v>
      </c>
      <c r="K593" s="40">
        <v>0.19</v>
      </c>
      <c r="L593" s="38" t="s">
        <v>1727</v>
      </c>
      <c r="M593" s="38" t="s">
        <v>229</v>
      </c>
      <c r="N593" s="41">
        <v>50000</v>
      </c>
      <c r="O593" s="120">
        <v>28558</v>
      </c>
      <c r="R593" s="185">
        <v>285000</v>
      </c>
      <c r="S593" s="185"/>
      <c r="T593" s="42">
        <f t="shared" si="10"/>
        <v>285000</v>
      </c>
      <c r="U593" s="38" t="s">
        <v>1728</v>
      </c>
    </row>
    <row r="594" spans="1:33" ht="102" customHeight="1" x14ac:dyDescent="0.2">
      <c r="A594" s="44"/>
      <c r="B594" s="209"/>
      <c r="C594" s="33" t="s">
        <v>114</v>
      </c>
      <c r="D594" s="153"/>
      <c r="E594" s="35" t="s">
        <v>1729</v>
      </c>
      <c r="G594" s="37" t="s">
        <v>390</v>
      </c>
      <c r="H594" s="38" t="s">
        <v>324</v>
      </c>
      <c r="J594" s="38" t="s">
        <v>1520</v>
      </c>
      <c r="K594" s="40">
        <v>1.56</v>
      </c>
      <c r="L594" s="38" t="s">
        <v>1521</v>
      </c>
      <c r="M594" s="38" t="s">
        <v>229</v>
      </c>
      <c r="N594" s="207">
        <v>0</v>
      </c>
      <c r="O594" s="39" t="s">
        <v>511</v>
      </c>
      <c r="P594" s="41">
        <v>43866</v>
      </c>
      <c r="Q594" s="41">
        <v>43866</v>
      </c>
      <c r="R594" s="208">
        <v>43866</v>
      </c>
      <c r="S594" s="208">
        <v>1516.7</v>
      </c>
      <c r="T594" s="203">
        <f t="shared" si="10"/>
        <v>42349.3</v>
      </c>
      <c r="U594" s="38" t="s">
        <v>1730</v>
      </c>
      <c r="AA594" s="252"/>
      <c r="AB594" s="39"/>
      <c r="AC594" s="39"/>
      <c r="AD594" s="259"/>
    </row>
    <row r="595" spans="1:33" ht="102" customHeight="1" x14ac:dyDescent="0.2">
      <c r="A595" s="44"/>
      <c r="B595" s="209"/>
      <c r="C595" s="33" t="s">
        <v>114</v>
      </c>
      <c r="D595" s="153"/>
      <c r="E595" s="35" t="s">
        <v>1731</v>
      </c>
      <c r="G595" s="37" t="s">
        <v>415</v>
      </c>
      <c r="H595" s="38" t="s">
        <v>324</v>
      </c>
      <c r="J595" s="38" t="s">
        <v>1508</v>
      </c>
      <c r="K595" s="40">
        <v>934.66</v>
      </c>
      <c r="L595" s="38" t="s">
        <v>1732</v>
      </c>
      <c r="M595" s="38" t="s">
        <v>229</v>
      </c>
      <c r="N595" s="41">
        <v>0</v>
      </c>
      <c r="O595" s="120">
        <v>22708</v>
      </c>
      <c r="R595" s="185">
        <v>4350000</v>
      </c>
      <c r="S595" s="185"/>
      <c r="T595" s="42">
        <f t="shared" si="10"/>
        <v>4350000</v>
      </c>
      <c r="U595" s="38" t="s">
        <v>1733</v>
      </c>
    </row>
    <row r="596" spans="1:33" ht="102" customHeight="1" x14ac:dyDescent="0.2">
      <c r="A596" s="44"/>
      <c r="B596" s="209"/>
      <c r="C596" s="33" t="s">
        <v>114</v>
      </c>
      <c r="D596" s="153"/>
      <c r="E596" s="35" t="s">
        <v>1734</v>
      </c>
      <c r="G596" s="37" t="s">
        <v>454</v>
      </c>
      <c r="H596" s="38" t="s">
        <v>324</v>
      </c>
      <c r="J596" s="38" t="s">
        <v>1406</v>
      </c>
      <c r="K596" s="40">
        <v>2.2599999999999998</v>
      </c>
      <c r="L596" s="38" t="s">
        <v>1735</v>
      </c>
      <c r="M596" s="38" t="s">
        <v>229</v>
      </c>
      <c r="N596" s="41">
        <v>400</v>
      </c>
      <c r="O596" s="120">
        <v>16502</v>
      </c>
      <c r="R596" s="185">
        <v>900</v>
      </c>
      <c r="S596" s="185"/>
      <c r="T596" s="42">
        <f t="shared" si="10"/>
        <v>900</v>
      </c>
      <c r="U596" s="38" t="s">
        <v>1736</v>
      </c>
    </row>
    <row r="597" spans="1:33" ht="102" customHeight="1" x14ac:dyDescent="0.2">
      <c r="A597" s="44"/>
      <c r="B597" s="209"/>
      <c r="C597" s="33" t="s">
        <v>114</v>
      </c>
      <c r="D597" s="153"/>
      <c r="E597" s="35" t="s">
        <v>1737</v>
      </c>
      <c r="G597" s="37" t="s">
        <v>602</v>
      </c>
      <c r="H597" s="38" t="s">
        <v>324</v>
      </c>
      <c r="J597" s="38" t="s">
        <v>1346</v>
      </c>
      <c r="K597" s="40">
        <v>35.18</v>
      </c>
      <c r="L597" s="38" t="s">
        <v>1565</v>
      </c>
      <c r="M597" s="38" t="s">
        <v>229</v>
      </c>
      <c r="N597" s="41">
        <v>5536</v>
      </c>
      <c r="O597" s="120">
        <v>24817</v>
      </c>
      <c r="R597" s="185">
        <v>17400</v>
      </c>
      <c r="S597" s="185"/>
      <c r="T597" s="42">
        <f t="shared" si="10"/>
        <v>17400</v>
      </c>
      <c r="U597" s="38" t="s">
        <v>1738</v>
      </c>
    </row>
    <row r="598" spans="1:33" ht="102" customHeight="1" x14ac:dyDescent="0.2">
      <c r="A598" s="44"/>
      <c r="B598" s="209"/>
      <c r="C598" s="33" t="s">
        <v>114</v>
      </c>
      <c r="D598" s="153"/>
      <c r="E598" s="35" t="s">
        <v>1739</v>
      </c>
      <c r="G598" s="37" t="s">
        <v>602</v>
      </c>
      <c r="H598" s="38" t="s">
        <v>324</v>
      </c>
      <c r="J598" s="38" t="s">
        <v>1346</v>
      </c>
      <c r="K598" s="40">
        <v>0.155</v>
      </c>
      <c r="L598" s="38" t="s">
        <v>1565</v>
      </c>
      <c r="M598" s="38" t="s">
        <v>229</v>
      </c>
      <c r="N598" s="41">
        <v>98</v>
      </c>
      <c r="O598" s="120">
        <v>9104</v>
      </c>
      <c r="R598" s="185">
        <v>117750</v>
      </c>
      <c r="S598" s="185"/>
      <c r="T598" s="42">
        <f t="shared" si="10"/>
        <v>117750</v>
      </c>
      <c r="U598" s="38" t="s">
        <v>1740</v>
      </c>
      <c r="AE598" s="152"/>
      <c r="AF598" s="152"/>
      <c r="AG598" s="152"/>
    </row>
    <row r="599" spans="1:33" ht="102" customHeight="1" x14ac:dyDescent="0.2">
      <c r="A599" s="44"/>
      <c r="B599" s="209"/>
      <c r="C599" s="33" t="s">
        <v>114</v>
      </c>
      <c r="D599" s="153"/>
      <c r="E599" s="35" t="s">
        <v>1741</v>
      </c>
      <c r="G599" s="37" t="s">
        <v>602</v>
      </c>
      <c r="H599" s="38" t="s">
        <v>324</v>
      </c>
      <c r="J599" s="38" t="s">
        <v>1346</v>
      </c>
      <c r="K599" s="40">
        <v>4.03</v>
      </c>
      <c r="L599" s="38" t="s">
        <v>1565</v>
      </c>
      <c r="M599" s="38" t="s">
        <v>229</v>
      </c>
      <c r="N599" s="41">
        <v>1250</v>
      </c>
      <c r="O599" s="120">
        <v>12515</v>
      </c>
      <c r="P599" s="41">
        <v>92130</v>
      </c>
      <c r="Q599" s="41">
        <v>92130</v>
      </c>
      <c r="R599" s="185">
        <v>92150</v>
      </c>
      <c r="S599" s="185">
        <v>2985.7</v>
      </c>
      <c r="T599" s="203">
        <f t="shared" si="10"/>
        <v>89164.3</v>
      </c>
      <c r="U599" s="38" t="s">
        <v>1742</v>
      </c>
      <c r="AA599" s="252"/>
      <c r="AB599" s="39"/>
      <c r="AC599" s="39"/>
      <c r="AD599" s="258"/>
    </row>
    <row r="600" spans="1:33" ht="102" customHeight="1" x14ac:dyDescent="0.2">
      <c r="A600" s="44"/>
      <c r="B600" s="209"/>
      <c r="C600" s="33" t="s">
        <v>114</v>
      </c>
      <c r="D600" s="153"/>
      <c r="E600" s="35" t="s">
        <v>1743</v>
      </c>
      <c r="G600" s="235" t="s">
        <v>233</v>
      </c>
      <c r="H600" s="38" t="s">
        <v>324</v>
      </c>
      <c r="J600" s="38" t="s">
        <v>1585</v>
      </c>
      <c r="K600" s="40">
        <v>2.85</v>
      </c>
      <c r="L600" s="38" t="s">
        <v>1744</v>
      </c>
      <c r="M600" s="38" t="s">
        <v>1149</v>
      </c>
      <c r="N600" s="41">
        <v>39400</v>
      </c>
      <c r="O600" s="120">
        <v>35334</v>
      </c>
      <c r="R600" s="185">
        <v>16100</v>
      </c>
      <c r="S600" s="185">
        <v>483.72</v>
      </c>
      <c r="T600" s="203">
        <f t="shared" si="10"/>
        <v>15616.28</v>
      </c>
      <c r="U600" s="38" t="s">
        <v>1587</v>
      </c>
      <c r="AA600" s="187"/>
      <c r="AD600" s="223"/>
    </row>
    <row r="601" spans="1:33" ht="102" customHeight="1" x14ac:dyDescent="0.2">
      <c r="A601" s="44"/>
      <c r="B601" s="209"/>
      <c r="C601" s="33" t="s">
        <v>114</v>
      </c>
      <c r="D601" s="153"/>
      <c r="E601" s="35" t="s">
        <v>1745</v>
      </c>
      <c r="G601" s="235" t="s">
        <v>1472</v>
      </c>
      <c r="H601" s="38" t="s">
        <v>324</v>
      </c>
      <c r="J601" s="38" t="s">
        <v>1346</v>
      </c>
      <c r="K601" s="40">
        <v>1.25</v>
      </c>
      <c r="L601" s="38" t="s">
        <v>1746</v>
      </c>
      <c r="M601" s="38" t="s">
        <v>229</v>
      </c>
      <c r="N601" s="41">
        <v>0</v>
      </c>
      <c r="O601" s="120">
        <v>36871</v>
      </c>
      <c r="R601" s="185">
        <v>3590.69</v>
      </c>
      <c r="S601" s="185"/>
      <c r="T601" s="42">
        <f>R601-S601</f>
        <v>3590.69</v>
      </c>
      <c r="U601" s="38" t="s">
        <v>1747</v>
      </c>
    </row>
    <row r="602" spans="1:33" ht="102" customHeight="1" x14ac:dyDescent="0.2">
      <c r="A602" s="44"/>
      <c r="B602" s="209"/>
      <c r="C602" s="33" t="s">
        <v>114</v>
      </c>
      <c r="D602" s="153"/>
      <c r="E602" s="35" t="s">
        <v>1748</v>
      </c>
      <c r="G602" s="235" t="s">
        <v>415</v>
      </c>
      <c r="H602" s="38" t="s">
        <v>324</v>
      </c>
      <c r="J602" s="38" t="s">
        <v>1346</v>
      </c>
      <c r="K602" s="40">
        <v>0.44130000000000003</v>
      </c>
      <c r="L602" s="38" t="s">
        <v>1561</v>
      </c>
      <c r="M602" s="38" t="s">
        <v>229</v>
      </c>
      <c r="N602" s="41">
        <v>0</v>
      </c>
      <c r="O602" s="120">
        <v>36871</v>
      </c>
      <c r="R602" s="185">
        <v>5158</v>
      </c>
      <c r="S602" s="185"/>
      <c r="T602" s="42">
        <f>R602-S602</f>
        <v>5158</v>
      </c>
      <c r="U602" s="38" t="s">
        <v>1749</v>
      </c>
    </row>
    <row r="603" spans="1:33" ht="102" customHeight="1" x14ac:dyDescent="0.2">
      <c r="A603" s="44"/>
      <c r="B603" s="209"/>
      <c r="C603" s="33" t="s">
        <v>114</v>
      </c>
      <c r="D603" s="153"/>
      <c r="E603" s="35" t="s">
        <v>1750</v>
      </c>
      <c r="G603" s="235" t="s">
        <v>1102</v>
      </c>
      <c r="H603" s="38" t="s">
        <v>1419</v>
      </c>
      <c r="J603" s="38" t="s">
        <v>1650</v>
      </c>
      <c r="K603" s="40">
        <v>2.7090000000000001</v>
      </c>
      <c r="L603" s="38" t="s">
        <v>1421</v>
      </c>
      <c r="M603" s="38" t="s">
        <v>1419</v>
      </c>
      <c r="N603" s="41">
        <v>0</v>
      </c>
      <c r="O603" s="120">
        <v>36871</v>
      </c>
      <c r="R603" s="185">
        <v>5023.6000000000004</v>
      </c>
      <c r="S603" s="185"/>
      <c r="T603" s="42">
        <f>R603-S603</f>
        <v>5023.6000000000004</v>
      </c>
      <c r="U603" s="38" t="s">
        <v>1751</v>
      </c>
    </row>
    <row r="604" spans="1:33" ht="102" customHeight="1" x14ac:dyDescent="0.2">
      <c r="A604" s="111"/>
      <c r="B604" s="112"/>
      <c r="C604" s="112"/>
      <c r="D604" s="260"/>
      <c r="E604" s="261"/>
      <c r="F604" s="262"/>
      <c r="G604" s="117"/>
      <c r="H604" s="118"/>
      <c r="I604" s="111"/>
      <c r="J604" s="111"/>
      <c r="K604" s="263"/>
      <c r="L604" s="117"/>
      <c r="M604" s="111"/>
      <c r="N604" s="147"/>
      <c r="O604" s="111"/>
      <c r="P604" s="147"/>
      <c r="Q604" s="264"/>
      <c r="R604" s="188"/>
      <c r="S604" s="147"/>
      <c r="T604" s="147"/>
      <c r="U604" s="117"/>
      <c r="V604" s="111"/>
      <c r="W604" s="111"/>
      <c r="X604" s="111"/>
      <c r="Y604" s="111"/>
      <c r="Z604" s="111"/>
      <c r="AA604" s="210"/>
      <c r="AB604" s="111"/>
      <c r="AC604" s="111"/>
      <c r="AD604" s="111"/>
      <c r="AE604" s="260"/>
      <c r="AF604" s="260"/>
      <c r="AG604" s="260"/>
    </row>
    <row r="605" spans="1:33" ht="102" customHeight="1" x14ac:dyDescent="0.2">
      <c r="A605" s="39"/>
      <c r="B605" s="33"/>
      <c r="E605" s="265"/>
      <c r="F605" s="236"/>
      <c r="G605" s="38"/>
      <c r="H605" s="127"/>
      <c r="J605" s="39"/>
      <c r="K605" s="134"/>
      <c r="M605" s="39"/>
      <c r="N605" s="129"/>
      <c r="P605" s="129"/>
      <c r="Q605" s="266"/>
      <c r="R605" s="184"/>
      <c r="S605" s="129"/>
      <c r="T605" s="129"/>
      <c r="V605" s="39"/>
      <c r="W605" s="39"/>
      <c r="X605" s="39"/>
      <c r="Y605" s="39"/>
      <c r="Z605" s="39"/>
      <c r="AA605" s="252"/>
      <c r="AB605" s="39"/>
      <c r="AC605" s="39"/>
      <c r="AD605" s="39"/>
      <c r="AE605" s="34"/>
      <c r="AF605" s="34"/>
      <c r="AG605" s="34"/>
    </row>
    <row r="606" spans="1:33" ht="102" customHeight="1" x14ac:dyDescent="0.2">
      <c r="A606" s="39"/>
      <c r="B606" s="33"/>
      <c r="C606" s="33" t="s">
        <v>225</v>
      </c>
      <c r="E606" s="265"/>
      <c r="F606" s="236"/>
      <c r="G606" s="38" t="s">
        <v>87</v>
      </c>
      <c r="H606" s="127" t="s">
        <v>255</v>
      </c>
      <c r="I606" s="39" t="s">
        <v>1752</v>
      </c>
      <c r="J606" s="38" t="s">
        <v>1753</v>
      </c>
      <c r="K606" s="134"/>
      <c r="L606" s="38" t="s">
        <v>1754</v>
      </c>
      <c r="M606" s="39"/>
      <c r="N606" s="129"/>
      <c r="P606" s="129"/>
      <c r="Q606" s="266"/>
      <c r="R606" s="184"/>
      <c r="S606" s="129"/>
      <c r="T606" s="129"/>
      <c r="V606" s="39"/>
      <c r="W606" s="39"/>
      <c r="X606" s="39"/>
      <c r="Y606" s="39"/>
      <c r="Z606" s="39"/>
      <c r="AA606" s="252"/>
      <c r="AB606" s="39"/>
      <c r="AC606" s="39"/>
      <c r="AD606" s="39"/>
      <c r="AE606" s="34"/>
      <c r="AF606" s="34"/>
      <c r="AG606" s="34"/>
    </row>
    <row r="607" spans="1:33" ht="102" customHeight="1" x14ac:dyDescent="0.2">
      <c r="A607" s="44"/>
    </row>
    <row r="608" spans="1:33" ht="102" customHeight="1" x14ac:dyDescent="0.2">
      <c r="A608" s="44"/>
    </row>
    <row r="609" spans="1:33" ht="102" customHeight="1" x14ac:dyDescent="0.2">
      <c r="A609" s="44"/>
    </row>
    <row r="610" spans="1:33" ht="102" customHeight="1" x14ac:dyDescent="0.2">
      <c r="A610" s="44"/>
    </row>
    <row r="611" spans="1:33" ht="102" customHeight="1" x14ac:dyDescent="0.2">
      <c r="A611" s="44"/>
      <c r="D611" s="34" t="s">
        <v>1755</v>
      </c>
      <c r="G611" s="37" t="s">
        <v>87</v>
      </c>
      <c r="H611" s="38" t="s">
        <v>32</v>
      </c>
      <c r="J611" s="38" t="s">
        <v>188</v>
      </c>
      <c r="L611" s="38" t="s">
        <v>1756</v>
      </c>
      <c r="M611" s="38" t="s">
        <v>229</v>
      </c>
    </row>
    <row r="612" spans="1:33" ht="102" customHeight="1" x14ac:dyDescent="0.2">
      <c r="A612" s="39"/>
      <c r="B612" s="33"/>
      <c r="C612" s="267"/>
      <c r="D612" s="143" t="s">
        <v>1757</v>
      </c>
      <c r="E612" s="251" t="s">
        <v>1758</v>
      </c>
      <c r="F612" s="133"/>
      <c r="G612" s="38" t="s">
        <v>87</v>
      </c>
      <c r="H612" s="127" t="s">
        <v>324</v>
      </c>
      <c r="J612" s="38" t="s">
        <v>1759</v>
      </c>
      <c r="K612" s="134">
        <v>1.1499999999999999</v>
      </c>
      <c r="L612" s="38" t="s">
        <v>1760</v>
      </c>
      <c r="N612" s="129"/>
      <c r="O612" s="120">
        <v>27626</v>
      </c>
      <c r="P612" s="129">
        <v>66800</v>
      </c>
      <c r="Q612" s="129">
        <v>66800</v>
      </c>
      <c r="R612" s="184"/>
      <c r="S612" s="129"/>
      <c r="T612" s="147"/>
      <c r="V612" s="39"/>
      <c r="W612" s="39"/>
      <c r="X612" s="39"/>
      <c r="Y612" s="39"/>
      <c r="Z612" s="39"/>
      <c r="AA612" s="252"/>
      <c r="AB612" s="39"/>
      <c r="AC612" s="39"/>
      <c r="AD612" s="39"/>
    </row>
    <row r="613" spans="1:33" ht="102" customHeight="1" x14ac:dyDescent="0.2">
      <c r="A613" s="39"/>
      <c r="B613" s="33"/>
      <c r="C613" s="267"/>
      <c r="D613" s="143" t="s">
        <v>1761</v>
      </c>
      <c r="E613" s="251" t="s">
        <v>1762</v>
      </c>
      <c r="F613" s="133"/>
      <c r="G613" s="38" t="s">
        <v>575</v>
      </c>
      <c r="H613" s="127" t="s">
        <v>324</v>
      </c>
      <c r="J613" s="38" t="s">
        <v>1763</v>
      </c>
      <c r="K613" s="134">
        <v>164</v>
      </c>
      <c r="L613" s="38" t="s">
        <v>1764</v>
      </c>
      <c r="M613" s="38" t="s">
        <v>1765</v>
      </c>
      <c r="N613" s="129"/>
      <c r="O613" s="120">
        <v>27626</v>
      </c>
      <c r="P613" s="129">
        <v>492000</v>
      </c>
      <c r="Q613" s="129">
        <v>492000</v>
      </c>
      <c r="R613" s="184"/>
      <c r="S613" s="129"/>
      <c r="T613" s="147"/>
      <c r="V613" s="39"/>
      <c r="W613" s="39"/>
      <c r="X613" s="39"/>
      <c r="Y613" s="39"/>
      <c r="Z613" s="39"/>
      <c r="AA613" s="252"/>
      <c r="AB613" s="39"/>
      <c r="AC613" s="39"/>
      <c r="AD613" s="39"/>
    </row>
    <row r="614" spans="1:33" ht="102" customHeight="1" x14ac:dyDescent="0.2">
      <c r="A614" s="39"/>
      <c r="B614" s="33"/>
      <c r="C614" s="268" t="s">
        <v>1766</v>
      </c>
      <c r="E614" s="251" t="s">
        <v>1767</v>
      </c>
      <c r="F614" s="133"/>
      <c r="G614" s="38" t="s">
        <v>384</v>
      </c>
      <c r="H614" s="127" t="s">
        <v>324</v>
      </c>
      <c r="J614" s="38" t="s">
        <v>1768</v>
      </c>
      <c r="K614" s="134">
        <v>1</v>
      </c>
      <c r="L614" s="38" t="s">
        <v>1769</v>
      </c>
      <c r="M614" s="38" t="s">
        <v>229</v>
      </c>
      <c r="N614" s="129">
        <v>100</v>
      </c>
      <c r="O614" s="120">
        <v>15413</v>
      </c>
      <c r="P614" s="129">
        <v>8200</v>
      </c>
      <c r="Q614" s="129">
        <v>8200</v>
      </c>
      <c r="R614" s="184"/>
      <c r="S614" s="129"/>
      <c r="T614" s="147"/>
      <c r="V614" s="39"/>
      <c r="W614" s="39"/>
      <c r="X614" s="39"/>
      <c r="Y614" s="39"/>
      <c r="Z614" s="39"/>
      <c r="AA614" s="252"/>
      <c r="AB614" s="39"/>
      <c r="AC614" s="39"/>
      <c r="AD614" s="39"/>
    </row>
    <row r="615" spans="1:33" ht="102" customHeight="1" x14ac:dyDescent="0.2">
      <c r="A615" s="39"/>
      <c r="B615" s="33"/>
      <c r="C615" s="268" t="s">
        <v>1770</v>
      </c>
      <c r="E615" s="251" t="s">
        <v>36</v>
      </c>
      <c r="F615" s="133"/>
      <c r="G615" s="38" t="s">
        <v>1480</v>
      </c>
      <c r="H615" s="127" t="s">
        <v>324</v>
      </c>
      <c r="J615" s="38" t="s">
        <v>1771</v>
      </c>
      <c r="K615" s="134">
        <v>4.99</v>
      </c>
      <c r="L615" s="38" t="s">
        <v>1772</v>
      </c>
      <c r="M615" s="38" t="s">
        <v>335</v>
      </c>
      <c r="N615" s="129">
        <v>62323</v>
      </c>
      <c r="O615" s="120">
        <v>27409</v>
      </c>
      <c r="P615" s="129">
        <v>130000</v>
      </c>
      <c r="Q615" s="129">
        <v>130000</v>
      </c>
      <c r="R615" s="184"/>
      <c r="S615" s="129"/>
      <c r="T615" s="147"/>
      <c r="V615" s="39"/>
      <c r="W615" s="39"/>
      <c r="X615" s="39"/>
      <c r="Y615" s="39"/>
      <c r="Z615" s="39"/>
      <c r="AA615" s="252"/>
      <c r="AB615" s="39"/>
      <c r="AC615" s="39"/>
      <c r="AD615" s="39"/>
    </row>
    <row r="616" spans="1:33" ht="102" customHeight="1" x14ac:dyDescent="0.2">
      <c r="A616" s="39"/>
      <c r="B616" s="33"/>
      <c r="C616" s="269" t="s">
        <v>1773</v>
      </c>
      <c r="E616" s="251" t="s">
        <v>118</v>
      </c>
      <c r="F616" s="133"/>
      <c r="G616" s="38" t="s">
        <v>119</v>
      </c>
      <c r="H616" s="127" t="s">
        <v>324</v>
      </c>
      <c r="J616" s="38" t="s">
        <v>325</v>
      </c>
      <c r="K616" s="134">
        <v>48.53</v>
      </c>
      <c r="L616" s="38" t="s">
        <v>1774</v>
      </c>
      <c r="M616" s="38" t="s">
        <v>1775</v>
      </c>
      <c r="N616" s="129">
        <v>11647</v>
      </c>
      <c r="O616" s="120">
        <v>30634</v>
      </c>
      <c r="P616" s="129" t="s">
        <v>1776</v>
      </c>
      <c r="Q616" s="129"/>
      <c r="R616" s="184"/>
      <c r="S616" s="129"/>
      <c r="T616" s="147"/>
      <c r="V616" s="39"/>
      <c r="W616" s="39"/>
      <c r="X616" s="39"/>
      <c r="Y616" s="39"/>
      <c r="Z616" s="39"/>
      <c r="AA616" s="140"/>
      <c r="AB616" s="43"/>
      <c r="AC616" s="43"/>
      <c r="AD616" s="141"/>
    </row>
    <row r="617" spans="1:33" ht="102" customHeight="1" x14ac:dyDescent="0.2">
      <c r="A617" s="39"/>
      <c r="B617" s="33"/>
      <c r="C617" s="268" t="s">
        <v>1766</v>
      </c>
      <c r="E617" s="251" t="s">
        <v>1777</v>
      </c>
      <c r="F617" s="133"/>
      <c r="G617" s="38" t="s">
        <v>1340</v>
      </c>
      <c r="H617" s="127" t="s">
        <v>324</v>
      </c>
      <c r="J617" s="38" t="s">
        <v>333</v>
      </c>
      <c r="K617" s="134">
        <v>18.77</v>
      </c>
      <c r="L617" s="38" t="s">
        <v>1778</v>
      </c>
      <c r="M617" s="38" t="s">
        <v>229</v>
      </c>
      <c r="N617" s="129">
        <v>0</v>
      </c>
      <c r="O617" s="120">
        <v>22708</v>
      </c>
      <c r="P617" s="129">
        <v>433120</v>
      </c>
      <c r="Q617" s="129">
        <v>433120</v>
      </c>
      <c r="R617" s="184"/>
      <c r="S617" s="129"/>
      <c r="T617" s="147"/>
      <c r="V617" s="39"/>
      <c r="W617" s="39"/>
      <c r="X617" s="39"/>
      <c r="Y617" s="39"/>
      <c r="Z617" s="39"/>
      <c r="AA617" s="140"/>
      <c r="AB617" s="43"/>
      <c r="AC617" s="43"/>
      <c r="AD617" s="141"/>
    </row>
    <row r="618" spans="1:33" ht="102" customHeight="1" x14ac:dyDescent="0.2">
      <c r="A618" s="39"/>
      <c r="B618" s="33"/>
      <c r="D618" s="143" t="s">
        <v>1779</v>
      </c>
      <c r="E618" s="251"/>
      <c r="F618" s="133"/>
      <c r="G618" s="38" t="s">
        <v>370</v>
      </c>
      <c r="H618" s="127" t="s">
        <v>32</v>
      </c>
      <c r="I618" s="39">
        <v>1926</v>
      </c>
      <c r="J618" s="38" t="s">
        <v>1780</v>
      </c>
      <c r="K618" s="134"/>
      <c r="L618" s="38" t="s">
        <v>1781</v>
      </c>
      <c r="N618" s="129"/>
      <c r="O618" s="120"/>
      <c r="P618" s="129">
        <v>14839</v>
      </c>
      <c r="Q618" s="129">
        <v>14839</v>
      </c>
      <c r="R618" s="184">
        <v>14839</v>
      </c>
      <c r="S618" s="129">
        <v>240.4</v>
      </c>
      <c r="T618" s="147">
        <f>R618-S618</f>
        <v>14598.6</v>
      </c>
      <c r="V618" s="38"/>
      <c r="W618" s="38"/>
      <c r="X618" s="38"/>
      <c r="Y618" s="38"/>
      <c r="Z618" s="38"/>
      <c r="AD618" s="44"/>
    </row>
    <row r="619" spans="1:33" ht="102" customHeight="1" x14ac:dyDescent="0.2">
      <c r="A619" s="44"/>
      <c r="C619" s="270"/>
      <c r="D619" s="271" t="str">
        <f>HYPERLINK("https://www.legis.la.gov/legis/ViewDocument.aspx?d=856787","Act 127 of 2013 authorizes sale to Vantage Health Plan")</f>
        <v>Act 127 of 2013 authorizes sale to Vantage Health Plan</v>
      </c>
      <c r="E619" s="272"/>
      <c r="F619" s="273"/>
      <c r="G619" s="37" t="s">
        <v>876</v>
      </c>
      <c r="H619" s="37" t="s">
        <v>324</v>
      </c>
      <c r="I619" s="43"/>
      <c r="J619" s="43"/>
      <c r="K619" s="228"/>
      <c r="L619" s="37" t="s">
        <v>1782</v>
      </c>
      <c r="M619" s="43"/>
      <c r="N619" s="129">
        <v>0</v>
      </c>
      <c r="O619" s="120">
        <v>17358</v>
      </c>
      <c r="P619" s="129"/>
      <c r="Q619" s="129"/>
      <c r="R619" s="184"/>
      <c r="S619" s="129"/>
      <c r="T619" s="147"/>
      <c r="U619" s="37"/>
      <c r="W619" s="38"/>
      <c r="X619" s="38"/>
      <c r="Y619" s="38"/>
      <c r="Z619" s="38"/>
      <c r="AA619" s="252"/>
      <c r="AB619" s="39"/>
      <c r="AC619" s="39"/>
      <c r="AD619" s="253"/>
    </row>
    <row r="620" spans="1:33" ht="102" customHeight="1" x14ac:dyDescent="0.2">
      <c r="A620" s="111"/>
      <c r="B620" s="112"/>
      <c r="C620" s="112"/>
      <c r="D620" s="260"/>
      <c r="E620" s="261"/>
      <c r="F620" s="262"/>
      <c r="G620" s="117"/>
      <c r="H620" s="118"/>
      <c r="I620" s="111"/>
      <c r="J620" s="111"/>
      <c r="K620" s="263"/>
      <c r="L620" s="117"/>
      <c r="M620" s="111"/>
      <c r="N620" s="41">
        <v>0</v>
      </c>
      <c r="O620" s="120">
        <v>36871</v>
      </c>
      <c r="R620" s="185">
        <v>5158</v>
      </c>
      <c r="S620" s="185"/>
      <c r="T620" s="42">
        <f>R620-S620</f>
        <v>5158</v>
      </c>
      <c r="U620" s="117"/>
      <c r="V620" s="111"/>
    </row>
    <row r="621" spans="1:33" ht="102" customHeight="1" x14ac:dyDescent="0.2">
      <c r="A621" s="111"/>
      <c r="B621" s="112"/>
      <c r="C621" s="112"/>
      <c r="D621" s="260"/>
      <c r="E621" s="261"/>
      <c r="F621" s="262"/>
      <c r="G621" s="117"/>
      <c r="H621" s="118"/>
      <c r="I621" s="111"/>
      <c r="J621" s="111"/>
      <c r="K621" s="263"/>
      <c r="L621" s="117"/>
      <c r="M621" s="111"/>
      <c r="N621" s="147"/>
      <c r="O621" s="111"/>
      <c r="P621" s="147"/>
      <c r="Q621" s="147"/>
      <c r="R621" s="188"/>
      <c r="S621" s="147"/>
      <c r="T621" s="147"/>
      <c r="U621" s="117"/>
      <c r="V621" s="111"/>
      <c r="W621" s="111"/>
      <c r="X621" s="111"/>
      <c r="Y621" s="111"/>
      <c r="Z621" s="111"/>
      <c r="AA621" s="252"/>
      <c r="AB621" s="39"/>
      <c r="AC621" s="39"/>
      <c r="AD621" s="39"/>
      <c r="AE621" s="34"/>
      <c r="AF621" s="34"/>
      <c r="AG621" s="34"/>
    </row>
    <row r="622" spans="1:33" ht="102" customHeight="1" x14ac:dyDescent="0.2">
      <c r="A622" s="39"/>
      <c r="B622" s="33"/>
      <c r="F622" s="126"/>
      <c r="G622" s="38"/>
      <c r="H622" s="127"/>
      <c r="K622" s="128"/>
      <c r="N622" s="129"/>
      <c r="P622" s="129"/>
      <c r="Q622" s="129"/>
      <c r="R622" s="184"/>
      <c r="S622" s="129"/>
      <c r="T622" s="147"/>
      <c r="V622" s="131"/>
      <c r="W622" s="131"/>
      <c r="X622" s="131"/>
      <c r="Y622" s="131"/>
      <c r="Z622" s="131"/>
      <c r="AA622" s="140"/>
      <c r="AB622" s="43"/>
      <c r="AC622" s="43"/>
      <c r="AD622" s="274"/>
      <c r="AE622" s="142"/>
      <c r="AF622" s="142"/>
      <c r="AG622" s="142"/>
    </row>
    <row r="623" spans="1:33" ht="102" customHeight="1" x14ac:dyDescent="0.2">
      <c r="A623" s="39"/>
      <c r="B623" s="33"/>
      <c r="F623" s="126"/>
      <c r="G623" s="38"/>
      <c r="H623" s="127"/>
      <c r="K623" s="128"/>
      <c r="N623" s="129"/>
      <c r="P623" s="129"/>
      <c r="Q623" s="129"/>
      <c r="R623" s="184"/>
      <c r="S623" s="129"/>
      <c r="T623" s="147"/>
      <c r="V623" s="131"/>
      <c r="W623" s="131"/>
      <c r="X623" s="131"/>
      <c r="Y623" s="131"/>
      <c r="Z623" s="131"/>
      <c r="AA623" s="140"/>
      <c r="AB623" s="43"/>
      <c r="AC623" s="43"/>
      <c r="AD623" s="274"/>
      <c r="AE623" s="142"/>
      <c r="AF623" s="142"/>
      <c r="AG623" s="142"/>
    </row>
    <row r="624" spans="1:33" ht="102" customHeight="1" x14ac:dyDescent="0.2">
      <c r="A624" s="44"/>
      <c r="D624" s="153"/>
      <c r="O624" s="120"/>
      <c r="R624" s="185"/>
      <c r="S624" s="185"/>
      <c r="T624" s="42">
        <f t="shared" ref="T624:T631" si="11">R624-S624</f>
        <v>0</v>
      </c>
    </row>
    <row r="625" spans="1:20" ht="102" customHeight="1" x14ac:dyDescent="0.2">
      <c r="A625" s="44"/>
      <c r="D625" s="153"/>
      <c r="O625" s="120"/>
      <c r="R625" s="185"/>
      <c r="S625" s="185"/>
      <c r="T625" s="42">
        <f t="shared" si="11"/>
        <v>0</v>
      </c>
    </row>
    <row r="626" spans="1:20" ht="102" customHeight="1" x14ac:dyDescent="0.2">
      <c r="A626" s="44"/>
      <c r="D626" s="153"/>
      <c r="O626" s="120"/>
      <c r="R626" s="185"/>
      <c r="S626" s="185"/>
      <c r="T626" s="42">
        <f t="shared" si="11"/>
        <v>0</v>
      </c>
    </row>
    <row r="627" spans="1:20" ht="102" customHeight="1" x14ac:dyDescent="0.2">
      <c r="A627" s="44"/>
      <c r="D627" s="153"/>
      <c r="O627" s="120"/>
      <c r="R627" s="185"/>
      <c r="S627" s="185"/>
      <c r="T627" s="42">
        <f t="shared" si="11"/>
        <v>0</v>
      </c>
    </row>
    <row r="628" spans="1:20" ht="102" customHeight="1" x14ac:dyDescent="0.2">
      <c r="A628" s="44"/>
      <c r="D628" s="153"/>
      <c r="O628" s="120"/>
      <c r="R628" s="185"/>
      <c r="S628" s="185"/>
      <c r="T628" s="42">
        <f t="shared" si="11"/>
        <v>0</v>
      </c>
    </row>
    <row r="629" spans="1:20" ht="102" customHeight="1" x14ac:dyDescent="0.2">
      <c r="A629" s="44"/>
      <c r="D629" s="153"/>
      <c r="O629" s="120"/>
      <c r="R629" s="185"/>
      <c r="S629" s="185"/>
      <c r="T629" s="42">
        <f t="shared" si="11"/>
        <v>0</v>
      </c>
    </row>
    <row r="630" spans="1:20" ht="102" customHeight="1" x14ac:dyDescent="0.2">
      <c r="A630" s="44"/>
      <c r="D630" s="153"/>
      <c r="O630" s="120"/>
      <c r="R630" s="185"/>
      <c r="S630" s="185"/>
      <c r="T630" s="42">
        <f t="shared" si="11"/>
        <v>0</v>
      </c>
    </row>
    <row r="631" spans="1:20" ht="102" customHeight="1" x14ac:dyDescent="0.2">
      <c r="A631" s="44"/>
      <c r="D631" s="153"/>
      <c r="O631" s="120"/>
      <c r="R631" s="185"/>
      <c r="S631" s="185"/>
      <c r="T631" s="42">
        <f t="shared" si="11"/>
        <v>0</v>
      </c>
    </row>
    <row r="632" spans="1:20" ht="102" customHeight="1" x14ac:dyDescent="0.2">
      <c r="A632" s="44"/>
      <c r="D632" s="275"/>
      <c r="G632" s="235"/>
      <c r="M632" s="244"/>
      <c r="O632" s="120"/>
    </row>
    <row r="633" spans="1:20" ht="102" customHeight="1" x14ac:dyDescent="0.2">
      <c r="A633" s="44"/>
      <c r="B633" s="209"/>
      <c r="C633" s="112"/>
      <c r="D633" s="260"/>
      <c r="K633" s="202"/>
      <c r="N633" s="42"/>
      <c r="P633" s="42"/>
      <c r="Q633" s="42"/>
      <c r="R633" s="42"/>
      <c r="S633" s="42"/>
    </row>
    <row r="635" spans="1:20" ht="102" customHeight="1" x14ac:dyDescent="0.2">
      <c r="A635" s="44"/>
      <c r="D635" s="275"/>
    </row>
    <row r="636" spans="1:20" ht="102" customHeight="1" x14ac:dyDescent="0.2">
      <c r="A636" s="44"/>
      <c r="D636" s="275"/>
    </row>
    <row r="637" spans="1:20" ht="102" customHeight="1" x14ac:dyDescent="0.2">
      <c r="A637" s="44"/>
      <c r="D637" s="275"/>
    </row>
    <row r="638" spans="1:20" ht="102" customHeight="1" x14ac:dyDescent="0.2">
      <c r="A638" s="44"/>
      <c r="D638" s="275"/>
    </row>
    <row r="639" spans="1:20" ht="102" customHeight="1" x14ac:dyDescent="0.2">
      <c r="A639" s="44"/>
      <c r="D639" s="275"/>
    </row>
    <row r="640" spans="1:20" ht="102" customHeight="1" x14ac:dyDescent="0.2">
      <c r="A640" s="44"/>
      <c r="D640" s="275"/>
    </row>
    <row r="641" spans="1:4" ht="102" customHeight="1" x14ac:dyDescent="0.2">
      <c r="A641" s="44"/>
      <c r="D641" s="275"/>
    </row>
    <row r="642" spans="1:4" ht="102" customHeight="1" x14ac:dyDescent="0.2">
      <c r="A642" s="44"/>
      <c r="D642" s="275"/>
    </row>
    <row r="643" spans="1:4" ht="102" customHeight="1" x14ac:dyDescent="0.2">
      <c r="A643" s="44"/>
      <c r="D643" s="275"/>
    </row>
    <row r="644" spans="1:4" ht="102" customHeight="1" x14ac:dyDescent="0.2">
      <c r="A644" s="44"/>
      <c r="D644" s="275"/>
    </row>
    <row r="645" spans="1:4" ht="102" customHeight="1" x14ac:dyDescent="0.2">
      <c r="A645" s="44"/>
      <c r="D645" s="275"/>
    </row>
    <row r="646" spans="1:4" ht="102" customHeight="1" x14ac:dyDescent="0.2">
      <c r="A646" s="44"/>
      <c r="D646" s="275"/>
    </row>
    <row r="647" spans="1:4" ht="102" customHeight="1" x14ac:dyDescent="0.2">
      <c r="A647" s="44"/>
      <c r="D647" s="275"/>
    </row>
    <row r="648" spans="1:4" ht="102" customHeight="1" x14ac:dyDescent="0.2">
      <c r="A648" s="44"/>
      <c r="D648" s="275"/>
    </row>
    <row r="649" spans="1:4" ht="102" customHeight="1" x14ac:dyDescent="0.2">
      <c r="A649" s="44"/>
      <c r="D649" s="275"/>
    </row>
    <row r="650" spans="1:4" ht="102" customHeight="1" x14ac:dyDescent="0.2">
      <c r="A650" s="44"/>
      <c r="D650" s="275"/>
    </row>
    <row r="651" spans="1:4" ht="102" customHeight="1" x14ac:dyDescent="0.2">
      <c r="A651" s="44"/>
      <c r="D651" s="275"/>
    </row>
    <row r="652" spans="1:4" ht="102" customHeight="1" x14ac:dyDescent="0.2">
      <c r="A652" s="44"/>
      <c r="D652" s="275"/>
    </row>
    <row r="653" spans="1:4" ht="102" customHeight="1" x14ac:dyDescent="0.2">
      <c r="A653" s="44"/>
      <c r="D653" s="275"/>
    </row>
    <row r="654" spans="1:4" ht="102" customHeight="1" x14ac:dyDescent="0.2">
      <c r="A654" s="44"/>
      <c r="D654" s="275"/>
    </row>
    <row r="655" spans="1:4" ht="102" customHeight="1" x14ac:dyDescent="0.2">
      <c r="A655" s="44"/>
      <c r="D655" s="275"/>
    </row>
    <row r="656" spans="1:4" ht="102" customHeight="1" x14ac:dyDescent="0.2">
      <c r="A656" s="44"/>
      <c r="D656" s="275"/>
    </row>
    <row r="657" spans="1:4" ht="102" customHeight="1" x14ac:dyDescent="0.2">
      <c r="A657" s="44"/>
      <c r="D657" s="275"/>
    </row>
    <row r="658" spans="1:4" ht="102" customHeight="1" x14ac:dyDescent="0.2">
      <c r="A658" s="44"/>
      <c r="D658" s="275"/>
    </row>
    <row r="659" spans="1:4" ht="102" customHeight="1" x14ac:dyDescent="0.2">
      <c r="A659" s="44"/>
      <c r="D659" s="275"/>
    </row>
    <row r="660" spans="1:4" ht="102" customHeight="1" x14ac:dyDescent="0.2">
      <c r="A660" s="44"/>
      <c r="D660" s="275"/>
    </row>
    <row r="661" spans="1:4" ht="102" customHeight="1" x14ac:dyDescent="0.2">
      <c r="A661" s="44"/>
      <c r="D661" s="275"/>
    </row>
    <row r="662" spans="1:4" ht="102" customHeight="1" x14ac:dyDescent="0.2">
      <c r="A662" s="44"/>
      <c r="D662" s="275"/>
    </row>
    <row r="663" spans="1:4" ht="102" customHeight="1" x14ac:dyDescent="0.2">
      <c r="A663" s="44"/>
      <c r="D663" s="275"/>
    </row>
    <row r="664" spans="1:4" ht="102" customHeight="1" x14ac:dyDescent="0.2">
      <c r="A664" s="44"/>
      <c r="D664" s="275"/>
    </row>
    <row r="665" spans="1:4" ht="102" customHeight="1" x14ac:dyDescent="0.2">
      <c r="A665" s="44"/>
      <c r="D665" s="275"/>
    </row>
    <row r="666" spans="1:4" ht="102" customHeight="1" x14ac:dyDescent="0.2">
      <c r="A666" s="44"/>
      <c r="D666" s="275"/>
    </row>
    <row r="667" spans="1:4" ht="102" customHeight="1" x14ac:dyDescent="0.2">
      <c r="A667" s="44"/>
      <c r="D667" s="275"/>
    </row>
    <row r="668" spans="1:4" ht="102" customHeight="1" x14ac:dyDescent="0.2">
      <c r="A668" s="44"/>
      <c r="D668" s="275"/>
    </row>
    <row r="669" spans="1:4" ht="102" customHeight="1" x14ac:dyDescent="0.2">
      <c r="A669" s="44"/>
      <c r="D669" s="275"/>
    </row>
    <row r="670" spans="1:4" ht="102" customHeight="1" x14ac:dyDescent="0.2">
      <c r="A670" s="44"/>
      <c r="D670" s="275"/>
    </row>
    <row r="671" spans="1:4" ht="102" customHeight="1" x14ac:dyDescent="0.2">
      <c r="A671" s="44"/>
      <c r="D671" s="275"/>
    </row>
    <row r="672" spans="1:4" ht="102" customHeight="1" x14ac:dyDescent="0.2">
      <c r="A672" s="44"/>
      <c r="D672" s="275"/>
    </row>
    <row r="673" spans="1:4" ht="102" customHeight="1" x14ac:dyDescent="0.2">
      <c r="A673" s="44"/>
      <c r="D673" s="275"/>
    </row>
    <row r="674" spans="1:4" ht="102" customHeight="1" x14ac:dyDescent="0.2">
      <c r="A674" s="44"/>
      <c r="D674" s="275"/>
    </row>
    <row r="675" spans="1:4" ht="102" customHeight="1" x14ac:dyDescent="0.2">
      <c r="A675" s="44"/>
      <c r="D675" s="275"/>
    </row>
    <row r="676" spans="1:4" ht="102" customHeight="1" x14ac:dyDescent="0.2">
      <c r="A676" s="44"/>
      <c r="D676" s="275"/>
    </row>
    <row r="677" spans="1:4" ht="102" customHeight="1" x14ac:dyDescent="0.2">
      <c r="A677" s="44"/>
      <c r="D677" s="275"/>
    </row>
    <row r="678" spans="1:4" ht="102" customHeight="1" x14ac:dyDescent="0.2">
      <c r="A678" s="44"/>
      <c r="D678" s="275"/>
    </row>
    <row r="679" spans="1:4" ht="102" customHeight="1" x14ac:dyDescent="0.2">
      <c r="A679" s="44"/>
      <c r="D679" s="275"/>
    </row>
    <row r="680" spans="1:4" ht="102" customHeight="1" x14ac:dyDescent="0.2">
      <c r="A680" s="44"/>
      <c r="D680" s="275"/>
    </row>
    <row r="681" spans="1:4" ht="102" customHeight="1" x14ac:dyDescent="0.2">
      <c r="A681" s="44"/>
      <c r="D681" s="275"/>
    </row>
    <row r="682" spans="1:4" ht="102" customHeight="1" x14ac:dyDescent="0.2">
      <c r="A682" s="44"/>
      <c r="D682" s="275"/>
    </row>
    <row r="683" spans="1:4" ht="102" customHeight="1" x14ac:dyDescent="0.2">
      <c r="A683" s="44"/>
      <c r="D683" s="275"/>
    </row>
    <row r="684" spans="1:4" ht="102" customHeight="1" x14ac:dyDescent="0.2">
      <c r="A684" s="44"/>
      <c r="D684" s="275"/>
    </row>
    <row r="685" spans="1:4" ht="102" customHeight="1" x14ac:dyDescent="0.2">
      <c r="A685" s="44"/>
      <c r="D685" s="275"/>
    </row>
    <row r="686" spans="1:4" ht="102" customHeight="1" x14ac:dyDescent="0.2">
      <c r="A686" s="44"/>
      <c r="D686" s="275"/>
    </row>
    <row r="687" spans="1:4" ht="102" customHeight="1" x14ac:dyDescent="0.2">
      <c r="A687" s="44"/>
      <c r="D687" s="275"/>
    </row>
    <row r="688" spans="1:4" ht="102" customHeight="1" x14ac:dyDescent="0.2">
      <c r="A688" s="44"/>
      <c r="D688" s="275"/>
    </row>
    <row r="689" spans="1:4" ht="102" customHeight="1" x14ac:dyDescent="0.2">
      <c r="A689" s="44"/>
      <c r="D689" s="275"/>
    </row>
    <row r="690" spans="1:4" ht="102" customHeight="1" x14ac:dyDescent="0.2">
      <c r="A690" s="44"/>
      <c r="D690" s="275"/>
    </row>
    <row r="691" spans="1:4" ht="102" customHeight="1" x14ac:dyDescent="0.2">
      <c r="A691" s="44"/>
      <c r="D691" s="275"/>
    </row>
    <row r="692" spans="1:4" ht="102" customHeight="1" x14ac:dyDescent="0.2">
      <c r="A692" s="44"/>
      <c r="D692" s="275"/>
    </row>
    <row r="693" spans="1:4" ht="102" customHeight="1" x14ac:dyDescent="0.2">
      <c r="A693" s="44"/>
      <c r="D693" s="275"/>
    </row>
    <row r="694" spans="1:4" ht="102" customHeight="1" x14ac:dyDescent="0.2">
      <c r="A694" s="44"/>
      <c r="D694" s="275"/>
    </row>
    <row r="695" spans="1:4" ht="102" customHeight="1" x14ac:dyDescent="0.2">
      <c r="A695" s="44"/>
      <c r="D695" s="275"/>
    </row>
    <row r="696" spans="1:4" ht="102" customHeight="1" x14ac:dyDescent="0.2">
      <c r="A696" s="44"/>
      <c r="D696" s="275"/>
    </row>
    <row r="697" spans="1:4" ht="102" customHeight="1" x14ac:dyDescent="0.2">
      <c r="A697" s="44"/>
      <c r="D697" s="275"/>
    </row>
    <row r="698" spans="1:4" ht="102" customHeight="1" x14ac:dyDescent="0.2">
      <c r="A698" s="44"/>
      <c r="D698" s="275"/>
    </row>
    <row r="699" spans="1:4" ht="102" customHeight="1" x14ac:dyDescent="0.2">
      <c r="A699" s="44"/>
      <c r="D699" s="275"/>
    </row>
    <row r="700" spans="1:4" ht="102" customHeight="1" x14ac:dyDescent="0.2">
      <c r="A700" s="44"/>
      <c r="D700" s="275"/>
    </row>
    <row r="701" spans="1:4" ht="102" customHeight="1" x14ac:dyDescent="0.2">
      <c r="A701" s="44"/>
      <c r="D701" s="275"/>
    </row>
    <row r="702" spans="1:4" ht="102" customHeight="1" x14ac:dyDescent="0.2">
      <c r="A702" s="44"/>
      <c r="D702" s="275"/>
    </row>
    <row r="703" spans="1:4" ht="102" customHeight="1" x14ac:dyDescent="0.2">
      <c r="A703" s="44"/>
      <c r="D703" s="275"/>
    </row>
    <row r="704" spans="1:4" ht="102" customHeight="1" x14ac:dyDescent="0.2">
      <c r="A704" s="44"/>
      <c r="D704" s="275"/>
    </row>
    <row r="705" spans="1:4" ht="102" customHeight="1" x14ac:dyDescent="0.2">
      <c r="A705" s="44"/>
      <c r="D705" s="275"/>
    </row>
    <row r="706" spans="1:4" ht="102" customHeight="1" x14ac:dyDescent="0.2">
      <c r="A706" s="44"/>
      <c r="D706" s="275"/>
    </row>
    <row r="707" spans="1:4" ht="102" customHeight="1" x14ac:dyDescent="0.2">
      <c r="A707" s="44"/>
      <c r="D707" s="275"/>
    </row>
    <row r="708" spans="1:4" ht="102" customHeight="1" x14ac:dyDescent="0.2">
      <c r="A708" s="44"/>
      <c r="D708" s="275"/>
    </row>
    <row r="709" spans="1:4" ht="102" customHeight="1" x14ac:dyDescent="0.2">
      <c r="A709" s="44"/>
      <c r="D709" s="275"/>
    </row>
    <row r="710" spans="1:4" ht="102" customHeight="1" x14ac:dyDescent="0.2">
      <c r="A710" s="44"/>
      <c r="D710" s="275"/>
    </row>
    <row r="711" spans="1:4" ht="102" customHeight="1" x14ac:dyDescent="0.2">
      <c r="A711" s="44"/>
      <c r="D711" s="275"/>
    </row>
    <row r="712" spans="1:4" ht="102" customHeight="1" x14ac:dyDescent="0.2">
      <c r="A712" s="44"/>
      <c r="D712" s="275"/>
    </row>
    <row r="713" spans="1:4" ht="102" customHeight="1" x14ac:dyDescent="0.2">
      <c r="A713" s="44"/>
      <c r="D713" s="275"/>
    </row>
    <row r="714" spans="1:4" ht="102" customHeight="1" x14ac:dyDescent="0.2">
      <c r="A714" s="44"/>
      <c r="D714" s="275"/>
    </row>
    <row r="715" spans="1:4" ht="102" customHeight="1" x14ac:dyDescent="0.2">
      <c r="A715" s="44"/>
      <c r="D715" s="275"/>
    </row>
    <row r="716" spans="1:4" ht="102" customHeight="1" x14ac:dyDescent="0.2">
      <c r="A716" s="44"/>
      <c r="D716" s="275"/>
    </row>
    <row r="717" spans="1:4" ht="102" customHeight="1" x14ac:dyDescent="0.2">
      <c r="A717" s="44"/>
      <c r="D717" s="275"/>
    </row>
    <row r="718" spans="1:4" ht="102" customHeight="1" x14ac:dyDescent="0.2">
      <c r="A718" s="44"/>
      <c r="D718" s="275"/>
    </row>
    <row r="719" spans="1:4" ht="102" customHeight="1" x14ac:dyDescent="0.2">
      <c r="A719" s="44"/>
      <c r="D719" s="275"/>
    </row>
    <row r="720" spans="1:4" ht="102" customHeight="1" x14ac:dyDescent="0.2">
      <c r="A720" s="44"/>
      <c r="D720" s="275"/>
    </row>
    <row r="721" spans="1:4" ht="102" customHeight="1" x14ac:dyDescent="0.2">
      <c r="A721" s="44"/>
      <c r="D721" s="275"/>
    </row>
    <row r="722" spans="1:4" ht="102" customHeight="1" x14ac:dyDescent="0.2">
      <c r="A722" s="44"/>
      <c r="D722" s="275"/>
    </row>
    <row r="723" spans="1:4" ht="102" customHeight="1" x14ac:dyDescent="0.2">
      <c r="A723" s="44"/>
      <c r="D723" s="275"/>
    </row>
    <row r="724" spans="1:4" ht="102" customHeight="1" x14ac:dyDescent="0.2">
      <c r="A724" s="44"/>
      <c r="D724" s="275"/>
    </row>
    <row r="725" spans="1:4" ht="102" customHeight="1" x14ac:dyDescent="0.2">
      <c r="A725" s="44"/>
      <c r="D725" s="275"/>
    </row>
    <row r="726" spans="1:4" ht="102" customHeight="1" x14ac:dyDescent="0.2">
      <c r="A726" s="44"/>
      <c r="D726" s="275"/>
    </row>
    <row r="727" spans="1:4" ht="102" customHeight="1" x14ac:dyDescent="0.2">
      <c r="A727" s="44"/>
      <c r="D727" s="275"/>
    </row>
    <row r="728" spans="1:4" ht="102" customHeight="1" x14ac:dyDescent="0.2">
      <c r="A728" s="44"/>
      <c r="D728" s="275"/>
    </row>
    <row r="729" spans="1:4" ht="102" customHeight="1" x14ac:dyDescent="0.2">
      <c r="A729" s="44"/>
      <c r="D729" s="275"/>
    </row>
    <row r="730" spans="1:4" ht="102" customHeight="1" x14ac:dyDescent="0.2">
      <c r="A730" s="44"/>
      <c r="D730" s="275"/>
    </row>
    <row r="731" spans="1:4" ht="102" customHeight="1" x14ac:dyDescent="0.2">
      <c r="A731" s="44"/>
      <c r="D731" s="275"/>
    </row>
    <row r="732" spans="1:4" ht="102" customHeight="1" x14ac:dyDescent="0.2">
      <c r="A732" s="44"/>
      <c r="D732" s="275"/>
    </row>
    <row r="733" spans="1:4" ht="102" customHeight="1" x14ac:dyDescent="0.2">
      <c r="A733" s="44"/>
      <c r="D733" s="275"/>
    </row>
    <row r="734" spans="1:4" ht="102" customHeight="1" x14ac:dyDescent="0.2">
      <c r="A734" s="44"/>
      <c r="D734" s="275"/>
    </row>
    <row r="735" spans="1:4" ht="102" customHeight="1" x14ac:dyDescent="0.2">
      <c r="A735" s="44"/>
      <c r="D735" s="275"/>
    </row>
    <row r="736" spans="1:4" ht="102" customHeight="1" x14ac:dyDescent="0.2">
      <c r="A736" s="44"/>
      <c r="D736" s="275"/>
    </row>
    <row r="737" spans="1:18" ht="102" customHeight="1" x14ac:dyDescent="0.2">
      <c r="A737" s="44"/>
      <c r="D737" s="275"/>
    </row>
    <row r="738" spans="1:18" ht="102" customHeight="1" x14ac:dyDescent="0.2">
      <c r="A738" s="44"/>
      <c r="D738" s="275"/>
    </row>
    <row r="739" spans="1:18" ht="102" customHeight="1" x14ac:dyDescent="0.2">
      <c r="A739" s="44"/>
      <c r="D739" s="275"/>
    </row>
    <row r="740" spans="1:18" ht="102" customHeight="1" x14ac:dyDescent="0.2">
      <c r="A740" s="44"/>
      <c r="D740" s="275"/>
    </row>
    <row r="741" spans="1:18" ht="102" customHeight="1" x14ac:dyDescent="0.2">
      <c r="A741" s="44"/>
      <c r="D741" s="275"/>
    </row>
    <row r="742" spans="1:18" ht="102" customHeight="1" x14ac:dyDescent="0.2">
      <c r="A742" s="44"/>
      <c r="D742" s="275"/>
    </row>
    <row r="743" spans="1:18" ht="102" customHeight="1" x14ac:dyDescent="0.2">
      <c r="A743" s="44"/>
      <c r="D743" s="275"/>
    </row>
    <row r="744" spans="1:18" ht="102" customHeight="1" x14ac:dyDescent="0.2">
      <c r="A744" s="44"/>
      <c r="D744" s="275"/>
    </row>
    <row r="745" spans="1:18" ht="102" customHeight="1" x14ac:dyDescent="0.2">
      <c r="A745" s="44"/>
      <c r="D745" s="275"/>
    </row>
    <row r="746" spans="1:18" ht="102" customHeight="1" x14ac:dyDescent="0.2">
      <c r="A746" s="44"/>
      <c r="D746" s="275"/>
    </row>
    <row r="747" spans="1:18" ht="102" customHeight="1" x14ac:dyDescent="0.2">
      <c r="A747" s="44"/>
      <c r="D747" s="275"/>
    </row>
    <row r="748" spans="1:18" ht="102" customHeight="1" x14ac:dyDescent="0.2">
      <c r="A748" s="44"/>
      <c r="D748" s="275"/>
    </row>
    <row r="749" spans="1:18" ht="102" customHeight="1" x14ac:dyDescent="0.2">
      <c r="M749" s="124" t="s">
        <v>1783</v>
      </c>
      <c r="R749" s="42"/>
    </row>
  </sheetData>
  <sheetProtection selectLockedCells="1"/>
  <hyperlinks>
    <hyperlink ref="AA472:AD472" r:id="rId1" display="CASH SALE 7609_ASCENSION-ST ELMO SUB-Parcels Sold 013013.xls"/>
    <hyperlink ref="E613" r:id="rId2"/>
    <hyperlink ref="E615" r:id="rId3"/>
    <hyperlink ref="E68" r:id="rId4"/>
    <hyperlink ref="E616" r:id="rId5"/>
    <hyperlink ref="E617" r:id="rId6"/>
    <hyperlink ref="E73" r:id="rId7"/>
    <hyperlink ref="E72" r:id="rId8"/>
    <hyperlink ref="E70" r:id="rId9"/>
    <hyperlink ref="E614" r:id="rId10"/>
    <hyperlink ref="E463" r:id="rId11"/>
    <hyperlink ref="E66" r:id="rId12"/>
    <hyperlink ref="E612" r:id="rId13"/>
    <hyperlink ref="D612" r:id="rId14"/>
    <hyperlink ref="D613" r:id="rId15"/>
    <hyperlink ref="D463" r:id="rId16"/>
    <hyperlink ref="D84" r:id="rId17"/>
    <hyperlink ref="D116" r:id="rId18"/>
    <hyperlink ref="D134" r:id="rId19"/>
    <hyperlink ref="D110" r:id="rId20"/>
    <hyperlink ref="D151" r:id="rId21"/>
    <hyperlink ref="D170:D172" r:id="rId22" display="ACT 77 OF 1ST EXTRA SESSION OF 2000   Authorizes Sale to Current Lessees"/>
    <hyperlink ref="D156" r:id="rId23"/>
    <hyperlink ref="D157" r:id="rId24"/>
    <hyperlink ref="D618" r:id="rId25"/>
    <hyperlink ref="E71" r:id="rId26"/>
    <hyperlink ref="D465" r:id="rId27"/>
    <hyperlink ref="D468" r:id="rId28"/>
    <hyperlink ref="D469" r:id="rId29"/>
    <hyperlink ref="D471" r:id="rId30"/>
    <hyperlink ref="D470" r:id="rId31"/>
    <hyperlink ref="D464" r:id="rId32"/>
    <hyperlink ref="E136" r:id="rId33"/>
    <hyperlink ref="D89" r:id="rId34"/>
    <hyperlink ref="E69" r:id="rId35" display="6-58-026"/>
    <hyperlink ref="D64" r:id="rId36"/>
    <hyperlink ref="D63" r:id="rId37" display="Act 73 of 2014"/>
    <hyperlink ref="D60:D70" r:id="rId38" display="Act 73 of 2014_Authorizes sale to adjacent property owners"/>
  </hyperlinks>
  <printOptions headings="1" gridLines="1"/>
  <pageMargins left="0.25" right="0.25" top="0.75" bottom="0.75" header="0.3" footer="0.3"/>
  <pageSetup paperSize="3" scale="26" fitToHeight="0" orientation="landscape" r:id="rId39"/>
  <headerFooter>
    <oddHeader>&amp;L&amp;Z&amp;F
Revised on &amp;D at &amp;T
&amp;C&amp;"Arial,Bold"STATE LAND SALES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STATE LAND SALES</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Louisiana</dc:creator>
  <cp:lastModifiedBy>State of Louisiana</cp:lastModifiedBy>
  <dcterms:created xsi:type="dcterms:W3CDTF">2021-02-25T22:02:13Z</dcterms:created>
  <dcterms:modified xsi:type="dcterms:W3CDTF">2021-02-25T22:06:49Z</dcterms:modified>
</cp:coreProperties>
</file>