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eidson\AppData\Roaming\Microsoft\Windows\Network Shortcuts\"/>
    </mc:Choice>
  </mc:AlternateContent>
  <bookViews>
    <workbookView xWindow="0" yWindow="0" windowWidth="28800" windowHeight="12610"/>
  </bookViews>
  <sheets>
    <sheet name="59"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1" l="1"/>
  <c r="E20" i="1"/>
  <c r="E23" i="1" l="1"/>
  <c r="E24" i="1"/>
  <c r="E25" i="1"/>
  <c r="E26" i="1"/>
  <c r="E8" i="1" l="1"/>
  <c r="E16" i="1"/>
  <c r="E14" i="1" l="1"/>
  <c r="E15" i="1"/>
  <c r="E17" i="1"/>
  <c r="E18" i="1"/>
  <c r="E19" i="1"/>
  <c r="E22" i="1"/>
  <c r="E13" i="1" l="1"/>
  <c r="D33" i="1" l="1"/>
  <c r="E27" i="1" l="1"/>
  <c r="E29" i="1" s="1"/>
  <c r="E32" i="1" s="1"/>
  <c r="E33" i="1" s="1"/>
</calcChain>
</file>

<file path=xl/sharedStrings.xml><?xml version="1.0" encoding="utf-8"?>
<sst xmlns="http://schemas.openxmlformats.org/spreadsheetml/2006/main" count="80" uniqueCount="75">
  <si>
    <t>Unit Price</t>
  </si>
  <si>
    <t>Base Vehicle</t>
  </si>
  <si>
    <t>Vehicle Description</t>
  </si>
  <si>
    <t>Order Code</t>
  </si>
  <si>
    <t>Quantity</t>
  </si>
  <si>
    <t>Extended Price</t>
  </si>
  <si>
    <t>Optional Equipment</t>
  </si>
  <si>
    <t>Option Code</t>
  </si>
  <si>
    <t>Option Unit Price</t>
  </si>
  <si>
    <t>Add Option</t>
  </si>
  <si>
    <t>1 EA</t>
  </si>
  <si>
    <t>State Contract Number</t>
  </si>
  <si>
    <t>Vendor</t>
  </si>
  <si>
    <t>Additional Costs</t>
  </si>
  <si>
    <t>0.35% Contract Administrative Fee</t>
  </si>
  <si>
    <t>Cost for Each Vehicle Plus Options</t>
  </si>
  <si>
    <t>Total Cost for Each Vehicle</t>
  </si>
  <si>
    <t>Total Cost for All Vehicles</t>
  </si>
  <si>
    <t>This spreadsheet is not a purchase order</t>
  </si>
  <si>
    <t>Available Exterior Colors</t>
  </si>
  <si>
    <t>Option Description</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</si>
  <si>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</si>
  <si>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</si>
  <si>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</si>
  <si>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Agency  Information</t>
  </si>
  <si>
    <t>Delivery Point of Contact Name:</t>
  </si>
  <si>
    <t>LPAA Approval No</t>
  </si>
  <si>
    <t>Phone:</t>
  </si>
  <si>
    <t>Email:</t>
  </si>
  <si>
    <t>Shopping Cart</t>
  </si>
  <si>
    <t>Vendor Information</t>
  </si>
  <si>
    <t xml:space="preserve">Vendor No. </t>
  </si>
  <si>
    <t>Order Sheet Instructions</t>
  </si>
  <si>
    <t>AHT</t>
  </si>
  <si>
    <t>LCP</t>
  </si>
  <si>
    <t>Speed Control</t>
  </si>
  <si>
    <t>NHM</t>
  </si>
  <si>
    <t>Daytime Running Headlamps</t>
  </si>
  <si>
    <t>LMK</t>
  </si>
  <si>
    <t>Additional Key Fobs (2)</t>
  </si>
  <si>
    <t xml:space="preserve">Parkview Rear Backup Camera </t>
  </si>
  <si>
    <t>NC</t>
  </si>
  <si>
    <t>Standard</t>
  </si>
  <si>
    <t>PW7 - Bright White</t>
  </si>
  <si>
    <t>PRS - Bright Red</t>
  </si>
  <si>
    <t>2.4L I4 MultiAir Engine 9-Spd 948TE FWD Auto, GVWR 5395</t>
  </si>
  <si>
    <t>Parksense Rear Park Assist System</t>
  </si>
  <si>
    <t>XAA</t>
  </si>
  <si>
    <t>Full Size Spare Tire</t>
  </si>
  <si>
    <t>TBB</t>
  </si>
  <si>
    <t>XCH</t>
  </si>
  <si>
    <t>Rear Wiper/Washer/Defroster Group</t>
  </si>
  <si>
    <t>AMF</t>
  </si>
  <si>
    <t>Cargo Area Lighting - LED</t>
  </si>
  <si>
    <t>Trailer Tow Group</t>
  </si>
  <si>
    <t>VMDL51 - 24C</t>
  </si>
  <si>
    <t>Ram Promaster City              Mini Cargo Van</t>
  </si>
  <si>
    <t>GC2</t>
  </si>
  <si>
    <t>GCY</t>
  </si>
  <si>
    <t>Agency Name</t>
  </si>
  <si>
    <t>90-120 days</t>
  </si>
  <si>
    <t>Premier Chrysler Dodge Jeep</t>
  </si>
  <si>
    <t>Benjamin Broitman</t>
  </si>
  <si>
    <t>bbroitman@premierdcjofneworleans.com</t>
  </si>
  <si>
    <t>LA DEQ Waste Tire Fee (4 tires X $2.25 each)</t>
  </si>
  <si>
    <t>LA Safety Inspection Sticker - 1 Year</t>
  </si>
  <si>
    <t>504-352-8216</t>
  </si>
  <si>
    <t>Cargo Partition Package - Window</t>
  </si>
  <si>
    <t>AHA</t>
  </si>
  <si>
    <t>Cargo Partition Package - Solid</t>
  </si>
  <si>
    <t>AS1</t>
  </si>
  <si>
    <t>GCU</t>
  </si>
  <si>
    <r>
      <t xml:space="preserve">Sliding Doors w/ Windows &amp; Grates/Rear Doors w/ Windows </t>
    </r>
    <r>
      <rPr>
        <sz val="9"/>
        <rFont val="Calibri"/>
        <family val="2"/>
        <scheme val="minor"/>
      </rPr>
      <t xml:space="preserve">(only 1: GCY or GC2 or GCU) </t>
    </r>
  </si>
  <si>
    <r>
      <t xml:space="preserve">Solid Sliding Doors &amp; Rear Doors w/ Windows </t>
    </r>
    <r>
      <rPr>
        <sz val="9"/>
        <rFont val="Calibri"/>
        <family val="2"/>
        <scheme val="minor"/>
      </rPr>
      <t xml:space="preserve">(only 1: GCY or GC2 or GCU) </t>
    </r>
  </si>
  <si>
    <r>
      <t xml:space="preserve">Sliding Doors w/ Windows &amp; Solid Rear Doors </t>
    </r>
    <r>
      <rPr>
        <sz val="9"/>
        <rFont val="Calibri"/>
        <family val="2"/>
        <scheme val="minor"/>
      </rPr>
      <t xml:space="preserve">(only 1: GCY or GC2 or GCU)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</si>
</sst>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1" x14ac:knownFonts="1">
    <font>
      <sz val="11"/>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sz val="11"/>
      <color rgb="FFFF0000"/>
      <name val="Calibri"/>
      <family val="2"/>
      <scheme val="minor"/>
    </font>
    <font>
      <u/>
      <sz val="11"/>
      <color theme="10"/>
      <name val="Calibri"/>
      <family val="2"/>
      <scheme val="minor"/>
    </font>
    <font>
      <b/>
      <sz val="16"/>
      <name val="Calibri"/>
      <family val="2"/>
      <scheme val="minor"/>
    </font>
    <font>
      <b/>
      <sz val="11"/>
      <name val="Calibri"/>
      <family val="2"/>
      <scheme val="minor"/>
    </font>
    <font>
      <b/>
      <sz val="14"/>
      <name val="Calibri"/>
      <family val="2"/>
      <scheme val="minor"/>
    </font>
    <font>
      <sz val="9"/>
      <name val="Calibri"/>
      <family val="2"/>
      <scheme val="minor"/>
    </font>
    <font>
      <b/>
      <sz val="11"/>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3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83">
    <xf numFmtId="0" fontId="0" fillId="0" borderId="0" xfId="0"/>
    <xf numFmtId="0" fontId="0" fillId="2" borderId="18" xfId="0" applyFill="1" applyBorder="1" applyProtection="1">
      <protection locked="0"/>
    </xf>
    <xf numFmtId="44" fontId="0" fillId="0" borderId="19" xfId="0" applyNumberFormat="1" applyBorder="1" applyProtection="1">
      <protection hidden="1"/>
    </xf>
    <xf numFmtId="0" fontId="6" fillId="0" borderId="10" xfId="0" applyFont="1" applyBorder="1" applyAlignment="1" applyProtection="1">
      <alignment horizontal="center" wrapText="1"/>
      <protection hidden="1"/>
    </xf>
    <xf numFmtId="0" fontId="3" fillId="0" borderId="0" xfId="0" applyFont="1"/>
    <xf numFmtId="0" fontId="7" fillId="0" borderId="13" xfId="0" applyFont="1" applyFill="1" applyBorder="1" applyAlignment="1" applyProtection="1">
      <alignment horizontal="center"/>
      <protection hidden="1"/>
    </xf>
    <xf numFmtId="0" fontId="6" fillId="0" borderId="13" xfId="0" applyFont="1" applyFill="1" applyBorder="1" applyAlignment="1" applyProtection="1">
      <alignment horizontal="center"/>
      <protection hidden="1"/>
    </xf>
    <xf numFmtId="0" fontId="7" fillId="0" borderId="12" xfId="0" applyFont="1" applyBorder="1" applyAlignment="1" applyProtection="1">
      <alignment horizontal="center"/>
      <protection hidden="1"/>
    </xf>
    <xf numFmtId="0" fontId="7" fillId="0" borderId="13" xfId="0" applyFont="1" applyBorder="1" applyAlignment="1" applyProtection="1">
      <alignment horizontal="center"/>
      <protection hidden="1"/>
    </xf>
    <xf numFmtId="0" fontId="7" fillId="0" borderId="17" xfId="0" applyFont="1" applyBorder="1" applyProtection="1">
      <protection hidden="1"/>
    </xf>
    <xf numFmtId="0" fontId="7" fillId="0" borderId="18" xfId="0" applyFont="1" applyBorder="1" applyProtection="1">
      <protection hidden="1"/>
    </xf>
    <xf numFmtId="0" fontId="7" fillId="0" borderId="19" xfId="0" applyFont="1" applyBorder="1" applyProtection="1">
      <protection hidden="1"/>
    </xf>
    <xf numFmtId="0" fontId="3" fillId="0" borderId="17" xfId="0" applyFont="1" applyBorder="1" applyAlignment="1" applyProtection="1">
      <alignment wrapText="1"/>
      <protection hidden="1"/>
    </xf>
    <xf numFmtId="0" fontId="3" fillId="0" borderId="18" xfId="0" applyFont="1" applyBorder="1" applyProtection="1">
      <protection hidden="1"/>
    </xf>
    <xf numFmtId="44" fontId="3" fillId="0" borderId="18" xfId="1" applyFont="1" applyBorder="1" applyProtection="1">
      <protection hidden="1"/>
    </xf>
    <xf numFmtId="0" fontId="3" fillId="2" borderId="18" xfId="0" applyFont="1" applyFill="1" applyBorder="1" applyProtection="1">
      <protection locked="0"/>
    </xf>
    <xf numFmtId="44" fontId="3" fillId="0" borderId="19" xfId="0" applyNumberFormat="1" applyFont="1" applyBorder="1" applyProtection="1">
      <protection hidden="1"/>
    </xf>
    <xf numFmtId="0" fontId="3" fillId="0" borderId="20" xfId="0" applyFont="1" applyBorder="1" applyAlignment="1" applyProtection="1">
      <alignment horizontal="center" wrapText="1"/>
      <protection hidden="1"/>
    </xf>
    <xf numFmtId="0" fontId="3" fillId="2" borderId="21" xfId="0" applyFont="1" applyFill="1" applyBorder="1" applyAlignment="1" applyProtection="1">
      <alignment horizontal="center" wrapText="1"/>
      <protection locked="0"/>
    </xf>
    <xf numFmtId="0" fontId="3" fillId="0" borderId="22" xfId="0" applyFont="1" applyBorder="1" applyAlignment="1" applyProtection="1">
      <alignment horizontal="center" wrapText="1"/>
      <protection hidden="1"/>
    </xf>
    <xf numFmtId="0" fontId="3" fillId="0" borderId="20" xfId="2" applyFont="1" applyBorder="1" applyAlignment="1" applyProtection="1">
      <alignment horizontal="center" wrapText="1"/>
      <protection hidden="1"/>
    </xf>
    <xf numFmtId="0" fontId="3" fillId="5" borderId="17" xfId="0" applyFont="1" applyFill="1" applyBorder="1" applyAlignment="1" applyProtection="1">
      <alignment wrapText="1"/>
      <protection hidden="1"/>
    </xf>
    <xf numFmtId="0" fontId="3" fillId="5" borderId="18" xfId="0" applyFont="1" applyFill="1" applyBorder="1" applyAlignment="1" applyProtection="1">
      <alignment horizontal="center"/>
      <protection hidden="1"/>
    </xf>
    <xf numFmtId="44" fontId="3" fillId="5" borderId="18" xfId="1" applyFont="1" applyFill="1" applyBorder="1" applyAlignment="1" applyProtection="1">
      <alignment horizontal="right"/>
      <protection hidden="1"/>
    </xf>
    <xf numFmtId="44" fontId="3" fillId="0" borderId="19" xfId="0" applyNumberFormat="1" applyFont="1" applyBorder="1" applyAlignment="1" applyProtection="1">
      <alignment horizontal="center"/>
      <protection hidden="1"/>
    </xf>
    <xf numFmtId="44" fontId="3" fillId="0" borderId="19" xfId="0" applyNumberFormat="1" applyFont="1" applyFill="1" applyBorder="1" applyProtection="1">
      <protection hidden="1"/>
    </xf>
    <xf numFmtId="0" fontId="3" fillId="0" borderId="24" xfId="0" applyFont="1" applyBorder="1" applyProtection="1">
      <protection hidden="1"/>
    </xf>
    <xf numFmtId="44" fontId="3" fillId="0" borderId="25" xfId="0" applyNumberFormat="1" applyFont="1" applyBorder="1" applyProtection="1">
      <protection hidden="1"/>
    </xf>
    <xf numFmtId="0" fontId="3" fillId="0" borderId="0" xfId="0" applyFont="1" applyFill="1"/>
    <xf numFmtId="0" fontId="3" fillId="0" borderId="18" xfId="0" applyFont="1" applyFill="1" applyBorder="1"/>
    <xf numFmtId="0" fontId="3" fillId="0" borderId="17" xfId="0" applyFont="1" applyFill="1" applyBorder="1" applyAlignment="1">
      <alignment horizontal="right"/>
    </xf>
    <xf numFmtId="0" fontId="3" fillId="2" borderId="19" xfId="0" applyFont="1" applyFill="1" applyBorder="1" applyAlignment="1" applyProtection="1">
      <alignment horizontal="left"/>
      <protection locked="0"/>
    </xf>
    <xf numFmtId="0" fontId="8" fillId="0" borderId="11" xfId="0" applyFont="1" applyFill="1" applyBorder="1" applyAlignment="1" applyProtection="1">
      <alignment horizontal="center"/>
      <protection hidden="1"/>
    </xf>
    <xf numFmtId="0" fontId="3" fillId="2" borderId="19" xfId="0" applyFont="1" applyFill="1" applyBorder="1" applyAlignment="1" applyProtection="1">
      <alignment horizontal="left" wrapText="1"/>
      <protection locked="0"/>
    </xf>
    <xf numFmtId="0" fontId="10" fillId="0" borderId="17" xfId="0" applyFont="1" applyBorder="1" applyAlignment="1" applyProtection="1">
      <alignment horizontal="right" vertical="top"/>
    </xf>
    <xf numFmtId="0" fontId="0" fillId="0" borderId="18" xfId="0" applyFont="1" applyFill="1" applyBorder="1" applyProtection="1"/>
    <xf numFmtId="0" fontId="10" fillId="0" borderId="19" xfId="0" applyFont="1" applyFill="1" applyBorder="1" applyAlignment="1" applyProtection="1">
      <alignment horizontal="center"/>
    </xf>
    <xf numFmtId="0" fontId="0" fillId="0" borderId="17" xfId="0" applyFont="1" applyFill="1" applyBorder="1" applyAlignment="1" applyProtection="1">
      <alignment horizontal="right"/>
    </xf>
    <xf numFmtId="0" fontId="0" fillId="0" borderId="23" xfId="0" applyFont="1" applyFill="1" applyBorder="1" applyAlignment="1" applyProtection="1">
      <alignment horizontal="right"/>
    </xf>
    <xf numFmtId="44" fontId="3" fillId="0" borderId="18" xfId="1" applyFont="1" applyFill="1" applyBorder="1" applyAlignment="1" applyProtection="1">
      <protection hidden="1"/>
    </xf>
    <xf numFmtId="44" fontId="3" fillId="0" borderId="18" xfId="1" applyFont="1" applyFill="1" applyBorder="1" applyAlignment="1" applyProtection="1">
      <alignment horizontal="right"/>
      <protection hidden="1"/>
    </xf>
    <xf numFmtId="0" fontId="0" fillId="0" borderId="18" xfId="0" applyFill="1" applyBorder="1" applyAlignment="1" applyProtection="1">
      <alignment horizontal="left"/>
    </xf>
    <xf numFmtId="0" fontId="8" fillId="4" borderId="28" xfId="0" applyFont="1" applyFill="1" applyBorder="1" applyAlignment="1" applyProtection="1">
      <alignment horizontal="center"/>
      <protection hidden="1"/>
    </xf>
    <xf numFmtId="0" fontId="8" fillId="4" borderId="29" xfId="0" applyFont="1" applyFill="1" applyBorder="1" applyAlignment="1" applyProtection="1">
      <alignment horizontal="center"/>
      <protection hidden="1"/>
    </xf>
    <xf numFmtId="0" fontId="8" fillId="4" borderId="30" xfId="0" applyFont="1" applyFill="1" applyBorder="1" applyAlignment="1" applyProtection="1">
      <alignment horizontal="center"/>
      <protection hidden="1"/>
    </xf>
    <xf numFmtId="0" fontId="3" fillId="2" borderId="18" xfId="0" applyFont="1" applyFill="1" applyBorder="1" applyAlignment="1" applyProtection="1">
      <alignment horizontal="center" wrapText="1"/>
      <protection locked="0"/>
    </xf>
    <xf numFmtId="0" fontId="3" fillId="2" borderId="26" xfId="0" applyFont="1" applyFill="1" applyBorder="1" applyAlignment="1" applyProtection="1">
      <alignment horizontal="center" wrapText="1"/>
      <protection locked="0"/>
    </xf>
    <xf numFmtId="0" fontId="3" fillId="2" borderId="27" xfId="0" applyFont="1" applyFill="1" applyBorder="1" applyAlignment="1" applyProtection="1">
      <alignment horizontal="center" wrapText="1"/>
      <protection locked="0"/>
    </xf>
    <xf numFmtId="0" fontId="8" fillId="4" borderId="31" xfId="0" applyFont="1" applyFill="1" applyBorder="1" applyAlignment="1" applyProtection="1">
      <alignment horizontal="center"/>
      <protection hidden="1"/>
    </xf>
    <xf numFmtId="0" fontId="8" fillId="4" borderId="18" xfId="0" applyFont="1" applyFill="1" applyBorder="1" applyAlignment="1" applyProtection="1">
      <alignment horizontal="center"/>
      <protection hidden="1"/>
    </xf>
    <xf numFmtId="0" fontId="8" fillId="4" borderId="19" xfId="0" applyFont="1" applyFill="1" applyBorder="1" applyAlignment="1" applyProtection="1">
      <alignment horizontal="center"/>
      <protection hidden="1"/>
    </xf>
    <xf numFmtId="0" fontId="0" fillId="0" borderId="24" xfId="0" applyFill="1" applyBorder="1" applyAlignment="1" applyProtection="1">
      <alignment horizontal="left"/>
    </xf>
    <xf numFmtId="0" fontId="0" fillId="0" borderId="25" xfId="0" applyFill="1" applyBorder="1" applyAlignment="1" applyProtection="1">
      <alignment horizontal="left"/>
    </xf>
    <xf numFmtId="0" fontId="6" fillId="4" borderId="14" xfId="0" applyFont="1" applyFill="1" applyBorder="1" applyAlignment="1" applyProtection="1">
      <alignment horizontal="center"/>
      <protection hidden="1"/>
    </xf>
    <xf numFmtId="0" fontId="6" fillId="4" borderId="15" xfId="0" applyFont="1" applyFill="1" applyBorder="1" applyAlignment="1" applyProtection="1">
      <alignment horizontal="center"/>
      <protection hidden="1"/>
    </xf>
    <xf numFmtId="0" fontId="6" fillId="4" borderId="16" xfId="0" applyFont="1" applyFill="1" applyBorder="1" applyAlignment="1" applyProtection="1">
      <alignment horizontal="center"/>
      <protection hidden="1"/>
    </xf>
    <xf numFmtId="0" fontId="2" fillId="3" borderId="1" xfId="0" applyFont="1" applyFill="1" applyBorder="1" applyAlignment="1" applyProtection="1">
      <alignment horizontal="center" wrapText="1"/>
      <protection hidden="1"/>
    </xf>
    <xf numFmtId="0" fontId="4" fillId="3" borderId="2" xfId="0" applyFont="1" applyFill="1" applyBorder="1" applyAlignment="1" applyProtection="1">
      <alignment horizontal="center" wrapText="1"/>
      <protection hidden="1"/>
    </xf>
    <xf numFmtId="0" fontId="4" fillId="3" borderId="3" xfId="0" applyFont="1" applyFill="1" applyBorder="1" applyAlignment="1" applyProtection="1">
      <alignment horizontal="center" wrapText="1"/>
      <protection hidden="1"/>
    </xf>
    <xf numFmtId="0" fontId="6" fillId="4" borderId="4" xfId="0" applyFont="1" applyFill="1" applyBorder="1" applyAlignment="1" applyProtection="1">
      <alignment horizontal="center"/>
      <protection hidden="1"/>
    </xf>
    <xf numFmtId="0" fontId="6" fillId="4" borderId="5" xfId="0" applyFont="1" applyFill="1" applyBorder="1" applyAlignment="1" applyProtection="1">
      <alignment horizontal="center"/>
      <protection hidden="1"/>
    </xf>
    <xf numFmtId="0" fontId="6" fillId="4" borderId="6" xfId="0" applyFont="1" applyFill="1" applyBorder="1" applyAlignment="1" applyProtection="1">
      <alignment horizontal="center"/>
      <protection hidden="1"/>
    </xf>
    <xf numFmtId="0" fontId="3" fillId="5" borderId="7" xfId="0" applyFont="1" applyFill="1" applyBorder="1" applyAlignment="1" applyProtection="1">
      <alignment horizontal="left" wrapText="1"/>
      <protection hidden="1"/>
    </xf>
    <xf numFmtId="0" fontId="3" fillId="5" borderId="8" xfId="0" applyFont="1" applyFill="1" applyBorder="1" applyAlignment="1" applyProtection="1">
      <alignment horizontal="left" wrapText="1"/>
      <protection hidden="1"/>
    </xf>
    <xf numFmtId="0" fontId="3" fillId="5" borderId="9" xfId="0" applyFont="1" applyFill="1" applyBorder="1" applyAlignment="1" applyProtection="1">
      <alignment horizontal="left" wrapText="1"/>
      <protection hidden="1"/>
    </xf>
    <xf numFmtId="0" fontId="0" fillId="0" borderId="18" xfId="0" applyBorder="1" applyAlignment="1" applyProtection="1">
      <alignment horizontal="center"/>
      <protection hidden="1"/>
    </xf>
    <xf numFmtId="0" fontId="3" fillId="0" borderId="17" xfId="0" applyFont="1" applyBorder="1" applyAlignment="1" applyProtection="1">
      <alignment horizontal="center"/>
      <protection hidden="1"/>
    </xf>
    <xf numFmtId="0" fontId="3" fillId="0" borderId="18" xfId="0" applyFont="1" applyBorder="1" applyAlignment="1" applyProtection="1">
      <alignment horizontal="center"/>
      <protection hidden="1"/>
    </xf>
    <xf numFmtId="0" fontId="3" fillId="0" borderId="23" xfId="0" applyFont="1" applyBorder="1" applyAlignment="1" applyProtection="1">
      <alignment horizontal="center"/>
      <protection hidden="1"/>
    </xf>
    <xf numFmtId="0" fontId="3" fillId="0" borderId="24" xfId="0" applyFont="1" applyBorder="1" applyAlignment="1" applyProtection="1">
      <alignment horizontal="center"/>
      <protection hidden="1"/>
    </xf>
    <xf numFmtId="0" fontId="8" fillId="4" borderId="4" xfId="0" applyFont="1" applyFill="1" applyBorder="1" applyAlignment="1" applyProtection="1">
      <alignment horizontal="center"/>
      <protection hidden="1"/>
    </xf>
    <xf numFmtId="0" fontId="8" fillId="4" borderId="5" xfId="0" applyFont="1" applyFill="1" applyBorder="1" applyAlignment="1" applyProtection="1">
      <alignment horizontal="center"/>
      <protection hidden="1"/>
    </xf>
    <xf numFmtId="0" fontId="8" fillId="4" borderId="6" xfId="0" applyFont="1" applyFill="1" applyBorder="1" applyAlignment="1" applyProtection="1">
      <alignment horizontal="center"/>
      <protection hidden="1"/>
    </xf>
    <xf numFmtId="0" fontId="8" fillId="4" borderId="4" xfId="0" applyFont="1" applyFill="1" applyBorder="1" applyAlignment="1" applyProtection="1">
      <alignment horizontal="center" wrapText="1"/>
      <protection hidden="1"/>
    </xf>
    <xf numFmtId="0" fontId="8" fillId="4" borderId="5" xfId="0" applyFont="1" applyFill="1" applyBorder="1" applyAlignment="1" applyProtection="1">
      <alignment horizontal="center" wrapText="1"/>
      <protection hidden="1"/>
    </xf>
    <xf numFmtId="0" fontId="8" fillId="4" borderId="6" xfId="0" applyFont="1" applyFill="1" applyBorder="1" applyAlignment="1" applyProtection="1">
      <alignment horizontal="center" wrapText="1"/>
      <protection hidden="1"/>
    </xf>
    <xf numFmtId="0" fontId="8" fillId="4" borderId="17" xfId="0" applyFont="1" applyFill="1" applyBorder="1" applyAlignment="1" applyProtection="1">
      <alignment horizontal="center"/>
      <protection hidden="1"/>
    </xf>
    <xf numFmtId="0" fontId="3" fillId="0" borderId="17" xfId="0" applyFont="1" applyBorder="1" applyAlignment="1" applyProtection="1">
      <alignment horizontal="right"/>
      <protection hidden="1"/>
    </xf>
    <xf numFmtId="0" fontId="3" fillId="0" borderId="18" xfId="0" applyFont="1" applyBorder="1" applyAlignment="1" applyProtection="1">
      <alignment horizontal="right"/>
      <protection hidden="1"/>
    </xf>
    <xf numFmtId="0" fontId="3" fillId="0" borderId="17" xfId="0" applyFont="1" applyFill="1" applyBorder="1" applyAlignment="1" applyProtection="1">
      <alignment horizontal="right"/>
      <protection hidden="1"/>
    </xf>
    <xf numFmtId="0" fontId="3" fillId="0" borderId="18" xfId="0" applyFont="1" applyFill="1" applyBorder="1" applyAlignment="1" applyProtection="1">
      <alignment horizontal="right"/>
      <protection hidden="1"/>
    </xf>
    <xf numFmtId="164" fontId="0" fillId="0" borderId="18" xfId="0" applyNumberFormat="1" applyFill="1" applyBorder="1" applyAlignment="1" applyProtection="1">
      <alignment horizontal="left"/>
    </xf>
    <xf numFmtId="164" fontId="0" fillId="0" borderId="19" xfId="0" applyNumberFormat="1" applyFill="1" applyBorder="1" applyAlignment="1" applyProtection="1">
      <alignment horizontal="left"/>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2"/>
  <sheetViews>
    <sheetView tabSelected="1" zoomScaleNormal="100" workbookViewId="0">
      <selection activeCell="H26" sqref="H26"/>
    </sheetView>
  </sheetViews>
  <sheetFormatPr defaultColWidth="8.90625" defaultRowHeight="14.5" x14ac:dyDescent="0.35"/>
  <cols>
    <col min="1" max="1" width="33.6328125" style="4" customWidth="1"/>
    <col min="2" max="2" width="14.36328125" style="4" customWidth="1"/>
    <col min="3" max="3" width="16.6328125" style="4" customWidth="1"/>
    <col min="4" max="4" width="17.36328125" style="4" bestFit="1" customWidth="1"/>
    <col min="5" max="5" width="16.6328125" style="4" customWidth="1"/>
    <col min="6" max="16384" width="8.90625" style="4"/>
  </cols>
  <sheetData>
    <row r="1" spans="1:5" ht="27.15" customHeight="1" thickTop="1" x14ac:dyDescent="0.45">
      <c r="A1" s="56" t="s">
        <v>18</v>
      </c>
      <c r="B1" s="57"/>
      <c r="C1" s="57"/>
      <c r="D1" s="57"/>
      <c r="E1" s="58"/>
    </row>
    <row r="2" spans="1:5" ht="21" x14ac:dyDescent="0.5">
      <c r="A2" s="59" t="s">
        <v>32</v>
      </c>
      <c r="B2" s="60"/>
      <c r="C2" s="60"/>
      <c r="D2" s="60"/>
      <c r="E2" s="61"/>
    </row>
    <row r="3" spans="1:5" ht="169.9" customHeight="1" thickBot="1" x14ac:dyDescent="0.4">
      <c r="A3" s="62" t="s">
        <v>21</v>
      </c>
      <c r="B3" s="63"/>
      <c r="C3" s="63"/>
      <c r="D3" s="63"/>
      <c r="E3" s="64"/>
    </row>
    <row r="4" spans="1:5" ht="42.5" thickBot="1" x14ac:dyDescent="0.55000000000000004">
      <c r="A4" s="3" t="s">
        <v>56</v>
      </c>
      <c r="B4" s="5" t="s">
        <v>22</v>
      </c>
      <c r="C4" s="6">
        <v>59</v>
      </c>
      <c r="D4" s="5" t="s">
        <v>23</v>
      </c>
      <c r="E4" s="32" t="s">
        <v>60</v>
      </c>
    </row>
    <row r="5" spans="1:5" ht="18.75" customHeight="1" thickBot="1" x14ac:dyDescent="0.4">
      <c r="A5" s="7" t="s">
        <v>11</v>
      </c>
      <c r="B5" s="8">
        <v>4400020872</v>
      </c>
      <c r="C5" s="8" t="s">
        <v>12</v>
      </c>
      <c r="D5" s="65" t="s">
        <v>61</v>
      </c>
      <c r="E5" s="65"/>
    </row>
    <row r="6" spans="1:5" ht="21" x14ac:dyDescent="0.5">
      <c r="A6" s="53" t="s">
        <v>1</v>
      </c>
      <c r="B6" s="54"/>
      <c r="C6" s="54"/>
      <c r="D6" s="54"/>
      <c r="E6" s="55"/>
    </row>
    <row r="7" spans="1:5" x14ac:dyDescent="0.35">
      <c r="A7" s="9" t="s">
        <v>2</v>
      </c>
      <c r="B7" s="10" t="s">
        <v>3</v>
      </c>
      <c r="C7" s="10" t="s">
        <v>0</v>
      </c>
      <c r="D7" s="10" t="s">
        <v>4</v>
      </c>
      <c r="E7" s="11" t="s">
        <v>5</v>
      </c>
    </row>
    <row r="8" spans="1:5" ht="33" customHeight="1" x14ac:dyDescent="0.35">
      <c r="A8" s="12" t="s">
        <v>45</v>
      </c>
      <c r="B8" s="13" t="s">
        <v>55</v>
      </c>
      <c r="C8" s="14">
        <v>17989</v>
      </c>
      <c r="D8" s="1"/>
      <c r="E8" s="2">
        <f>$C8*D8</f>
        <v>0</v>
      </c>
    </row>
    <row r="9" spans="1:5" ht="16.899999999999999" customHeight="1" x14ac:dyDescent="0.45">
      <c r="A9" s="73" t="s">
        <v>19</v>
      </c>
      <c r="B9" s="74"/>
      <c r="C9" s="74"/>
      <c r="D9" s="74"/>
      <c r="E9" s="75"/>
    </row>
    <row r="10" spans="1:5" x14ac:dyDescent="0.35">
      <c r="A10" s="17" t="s">
        <v>43</v>
      </c>
      <c r="B10" s="18"/>
      <c r="C10" s="20" t="s">
        <v>44</v>
      </c>
      <c r="D10" s="18"/>
      <c r="E10" s="19"/>
    </row>
    <row r="11" spans="1:5" ht="18.5" x14ac:dyDescent="0.45">
      <c r="A11" s="70" t="s">
        <v>6</v>
      </c>
      <c r="B11" s="71"/>
      <c r="C11" s="71"/>
      <c r="D11" s="71"/>
      <c r="E11" s="72"/>
    </row>
    <row r="12" spans="1:5" x14ac:dyDescent="0.35">
      <c r="A12" s="9" t="s">
        <v>20</v>
      </c>
      <c r="B12" s="10" t="s">
        <v>7</v>
      </c>
      <c r="C12" s="10" t="s">
        <v>8</v>
      </c>
      <c r="D12" s="10" t="s">
        <v>9</v>
      </c>
      <c r="E12" s="11" t="s">
        <v>5</v>
      </c>
    </row>
    <row r="13" spans="1:5" x14ac:dyDescent="0.35">
      <c r="A13" s="21" t="s">
        <v>35</v>
      </c>
      <c r="B13" s="22" t="s">
        <v>36</v>
      </c>
      <c r="C13" s="39">
        <v>310</v>
      </c>
      <c r="D13" s="15"/>
      <c r="E13" s="16">
        <f>IF(D13="Yes",$C13*SUM($D$8:$D$8),0)</f>
        <v>0</v>
      </c>
    </row>
    <row r="14" spans="1:5" x14ac:dyDescent="0.35">
      <c r="A14" s="21" t="s">
        <v>37</v>
      </c>
      <c r="B14" s="22" t="s">
        <v>38</v>
      </c>
      <c r="C14" s="39">
        <v>86</v>
      </c>
      <c r="D14" s="15"/>
      <c r="E14" s="16">
        <f t="shared" ref="E14:E26" si="0">IF(D14="Yes",$C14*SUM($D$8:$D$8),0)</f>
        <v>0</v>
      </c>
    </row>
    <row r="15" spans="1:5" x14ac:dyDescent="0.35">
      <c r="A15" s="21" t="s">
        <v>39</v>
      </c>
      <c r="B15" s="22" t="s">
        <v>50</v>
      </c>
      <c r="C15" s="39">
        <v>113</v>
      </c>
      <c r="D15" s="15"/>
      <c r="E15" s="16">
        <f t="shared" si="0"/>
        <v>0</v>
      </c>
    </row>
    <row r="16" spans="1:5" x14ac:dyDescent="0.35">
      <c r="A16" s="21" t="s">
        <v>40</v>
      </c>
      <c r="B16" s="22" t="s">
        <v>42</v>
      </c>
      <c r="C16" s="23" t="s">
        <v>41</v>
      </c>
      <c r="D16" s="15"/>
      <c r="E16" s="16">
        <f>IF(D16="Yes","NC",0)</f>
        <v>0</v>
      </c>
    </row>
    <row r="17" spans="1:5" x14ac:dyDescent="0.35">
      <c r="A17" s="21" t="s">
        <v>46</v>
      </c>
      <c r="B17" s="22" t="s">
        <v>47</v>
      </c>
      <c r="C17" s="23">
        <v>310</v>
      </c>
      <c r="D17" s="15"/>
      <c r="E17" s="16">
        <f t="shared" si="0"/>
        <v>0</v>
      </c>
    </row>
    <row r="18" spans="1:5" x14ac:dyDescent="0.35">
      <c r="A18" s="21" t="s">
        <v>51</v>
      </c>
      <c r="B18" s="22" t="s">
        <v>52</v>
      </c>
      <c r="C18" s="23">
        <v>270</v>
      </c>
      <c r="D18" s="15"/>
      <c r="E18" s="16">
        <f t="shared" si="0"/>
        <v>0</v>
      </c>
    </row>
    <row r="19" spans="1:5" x14ac:dyDescent="0.35">
      <c r="A19" s="21" t="s">
        <v>53</v>
      </c>
      <c r="B19" s="22" t="s">
        <v>34</v>
      </c>
      <c r="C19" s="39">
        <v>257</v>
      </c>
      <c r="D19" s="15"/>
      <c r="E19" s="16">
        <f t="shared" si="0"/>
        <v>0</v>
      </c>
    </row>
    <row r="20" spans="1:5" x14ac:dyDescent="0.35">
      <c r="A20" s="21" t="s">
        <v>54</v>
      </c>
      <c r="B20" s="22" t="s">
        <v>33</v>
      </c>
      <c r="C20" s="39">
        <v>446</v>
      </c>
      <c r="D20" s="15"/>
      <c r="E20" s="16">
        <f t="shared" ref="E20:E21" si="1">IF(D20="Yes",$C20*SUM($D$8:$D$8),0)</f>
        <v>0</v>
      </c>
    </row>
    <row r="21" spans="1:5" x14ac:dyDescent="0.35">
      <c r="A21" s="21" t="s">
        <v>48</v>
      </c>
      <c r="B21" s="22" t="s">
        <v>49</v>
      </c>
      <c r="C21" s="23">
        <v>248</v>
      </c>
      <c r="D21" s="15"/>
      <c r="E21" s="16">
        <f t="shared" si="1"/>
        <v>0</v>
      </c>
    </row>
    <row r="22" spans="1:5" x14ac:dyDescent="0.35">
      <c r="A22" s="21" t="s">
        <v>67</v>
      </c>
      <c r="B22" s="22" t="s">
        <v>68</v>
      </c>
      <c r="C22" s="39">
        <v>446</v>
      </c>
      <c r="D22" s="15"/>
      <c r="E22" s="16">
        <f t="shared" si="0"/>
        <v>0</v>
      </c>
    </row>
    <row r="23" spans="1:5" x14ac:dyDescent="0.35">
      <c r="A23" s="21" t="s">
        <v>69</v>
      </c>
      <c r="B23" s="22" t="s">
        <v>70</v>
      </c>
      <c r="C23" s="23">
        <v>360</v>
      </c>
      <c r="D23" s="15"/>
      <c r="E23" s="16">
        <f t="shared" si="0"/>
        <v>0</v>
      </c>
    </row>
    <row r="24" spans="1:5" ht="29" x14ac:dyDescent="0.35">
      <c r="A24" s="21" t="s">
        <v>74</v>
      </c>
      <c r="B24" s="22" t="s">
        <v>71</v>
      </c>
      <c r="C24" s="40">
        <v>395</v>
      </c>
      <c r="D24" s="15"/>
      <c r="E24" s="16">
        <f t="shared" si="0"/>
        <v>0</v>
      </c>
    </row>
    <row r="25" spans="1:5" ht="41.5" x14ac:dyDescent="0.35">
      <c r="A25" s="21" t="s">
        <v>72</v>
      </c>
      <c r="B25" s="22" t="s">
        <v>58</v>
      </c>
      <c r="C25" s="40">
        <v>490</v>
      </c>
      <c r="D25" s="15"/>
      <c r="E25" s="16">
        <f t="shared" si="0"/>
        <v>0</v>
      </c>
    </row>
    <row r="26" spans="1:5" ht="29" x14ac:dyDescent="0.35">
      <c r="A26" s="21" t="s">
        <v>73</v>
      </c>
      <c r="B26" s="22" t="s">
        <v>57</v>
      </c>
      <c r="C26" s="40">
        <v>266</v>
      </c>
      <c r="D26" s="15"/>
      <c r="E26" s="16">
        <f t="shared" si="0"/>
        <v>0</v>
      </c>
    </row>
    <row r="27" spans="1:5" x14ac:dyDescent="0.35">
      <c r="A27" s="66" t="s">
        <v>15</v>
      </c>
      <c r="B27" s="67"/>
      <c r="C27" s="67"/>
      <c r="D27" s="13" t="s">
        <v>10</v>
      </c>
      <c r="E27" s="24">
        <f>IF(SUM(D8:D8)=0,0,SUM(E8:E26)/SUM(D8:D8))</f>
        <v>0</v>
      </c>
    </row>
    <row r="28" spans="1:5" ht="18.5" x14ac:dyDescent="0.45">
      <c r="A28" s="76" t="s">
        <v>13</v>
      </c>
      <c r="B28" s="49"/>
      <c r="C28" s="49"/>
      <c r="D28" s="49"/>
      <c r="E28" s="50"/>
    </row>
    <row r="29" spans="1:5" x14ac:dyDescent="0.35">
      <c r="A29" s="77" t="s">
        <v>14</v>
      </c>
      <c r="B29" s="78"/>
      <c r="C29" s="78"/>
      <c r="D29" s="78"/>
      <c r="E29" s="16">
        <f>ROUND(0.0035*E27,2)</f>
        <v>0</v>
      </c>
    </row>
    <row r="30" spans="1:5" x14ac:dyDescent="0.35">
      <c r="A30" s="79" t="s">
        <v>64</v>
      </c>
      <c r="B30" s="80"/>
      <c r="C30" s="80"/>
      <c r="D30" s="80"/>
      <c r="E30" s="25">
        <v>9</v>
      </c>
    </row>
    <row r="31" spans="1:5" x14ac:dyDescent="0.35">
      <c r="A31" s="77" t="s">
        <v>65</v>
      </c>
      <c r="B31" s="78"/>
      <c r="C31" s="78"/>
      <c r="D31" s="78"/>
      <c r="E31" s="16">
        <v>18</v>
      </c>
    </row>
    <row r="32" spans="1:5" x14ac:dyDescent="0.35">
      <c r="A32" s="66" t="s">
        <v>16</v>
      </c>
      <c r="B32" s="67"/>
      <c r="C32" s="67"/>
      <c r="D32" s="13" t="s">
        <v>10</v>
      </c>
      <c r="E32" s="16">
        <f>IF(SUM(E27:E31)&lt;100,0,SUM(E27:E31))</f>
        <v>0</v>
      </c>
    </row>
    <row r="33" spans="1:5" ht="15" thickBot="1" x14ac:dyDescent="0.4">
      <c r="A33" s="68" t="s">
        <v>17</v>
      </c>
      <c r="B33" s="69"/>
      <c r="C33" s="69"/>
      <c r="D33" s="26" t="str">
        <f>IF(SUM(D8:D8)=0,"",IF(SUM(D8:D8)=1,"1 Vehicle",SUM(D8:D8)&amp;" Vehicles"))</f>
        <v/>
      </c>
      <c r="E33" s="27">
        <f>E32*SUM(D8:D8)</f>
        <v>0</v>
      </c>
    </row>
    <row r="34" spans="1:5" s="28" customFormat="1" ht="19" thickTop="1" x14ac:dyDescent="0.45">
      <c r="A34" s="42" t="s">
        <v>24</v>
      </c>
      <c r="B34" s="43"/>
      <c r="C34" s="43"/>
      <c r="D34" s="43"/>
      <c r="E34" s="44"/>
    </row>
    <row r="35" spans="1:5" s="28" customFormat="1" x14ac:dyDescent="0.35">
      <c r="A35" s="30" t="s">
        <v>25</v>
      </c>
      <c r="B35" s="45"/>
      <c r="C35" s="45"/>
      <c r="D35" s="29" t="s">
        <v>26</v>
      </c>
      <c r="E35" s="31"/>
    </row>
    <row r="36" spans="1:5" s="28" customFormat="1" x14ac:dyDescent="0.35">
      <c r="A36" s="30" t="s">
        <v>27</v>
      </c>
      <c r="B36" s="45"/>
      <c r="C36" s="45"/>
      <c r="D36" s="29" t="s">
        <v>59</v>
      </c>
      <c r="E36" s="33"/>
    </row>
    <row r="37" spans="1:5" s="28" customFormat="1" x14ac:dyDescent="0.35">
      <c r="A37" s="30" t="s">
        <v>28</v>
      </c>
      <c r="B37" s="46"/>
      <c r="C37" s="47"/>
      <c r="D37" s="29" t="s">
        <v>29</v>
      </c>
      <c r="E37" s="31"/>
    </row>
    <row r="38" spans="1:5" s="28" customFormat="1" ht="18.5" x14ac:dyDescent="0.45">
      <c r="A38" s="48" t="s">
        <v>30</v>
      </c>
      <c r="B38" s="49"/>
      <c r="C38" s="49"/>
      <c r="D38" s="49"/>
      <c r="E38" s="50"/>
    </row>
    <row r="39" spans="1:5" customFormat="1" x14ac:dyDescent="0.35">
      <c r="A39" s="34" t="s">
        <v>61</v>
      </c>
      <c r="B39" s="41" t="s">
        <v>62</v>
      </c>
      <c r="C39" s="41"/>
      <c r="D39" s="35" t="s">
        <v>31</v>
      </c>
      <c r="E39" s="36">
        <v>310030443</v>
      </c>
    </row>
    <row r="40" spans="1:5" customFormat="1" x14ac:dyDescent="0.35">
      <c r="A40" s="37" t="s">
        <v>27</v>
      </c>
      <c r="B40" s="81" t="s">
        <v>66</v>
      </c>
      <c r="C40" s="81"/>
      <c r="D40" s="81"/>
      <c r="E40" s="82"/>
    </row>
    <row r="41" spans="1:5" customFormat="1" ht="15" thickBot="1" x14ac:dyDescent="0.4">
      <c r="A41" s="38" t="s">
        <v>28</v>
      </c>
      <c r="B41" s="51" t="s">
        <v>63</v>
      </c>
      <c r="C41" s="51"/>
      <c r="D41" s="51"/>
      <c r="E41" s="52"/>
    </row>
    <row r="42" spans="1:5" ht="15" thickTop="1" x14ac:dyDescent="0.35"/>
  </sheetData>
  <sheetProtection algorithmName="SHA-512" hashValue="eZxkwSNjvCSRLUJrndsG3hzSpuuzgvRD2A0rgxY+7mpFjWE/PgiQ+bO5cvqGbXQtszF1sUZnZjZEPwp9llbFdQ==" saltValue="rwX+PkeQoLyCa7HvkaSz8g==" spinCount="100000" sheet="1" formatColumns="0" formatRows="0"/>
  <mergeCells count="22">
    <mergeCell ref="B41:E41"/>
    <mergeCell ref="A6:E6"/>
    <mergeCell ref="A1:E1"/>
    <mergeCell ref="A2:E2"/>
    <mergeCell ref="A3:E3"/>
    <mergeCell ref="D5:E5"/>
    <mergeCell ref="A32:C32"/>
    <mergeCell ref="A33:C33"/>
    <mergeCell ref="A11:E11"/>
    <mergeCell ref="A27:C27"/>
    <mergeCell ref="A9:E9"/>
    <mergeCell ref="A28:E28"/>
    <mergeCell ref="A29:D29"/>
    <mergeCell ref="A30:D30"/>
    <mergeCell ref="A31:D31"/>
    <mergeCell ref="B40:E40"/>
    <mergeCell ref="B39:C39"/>
    <mergeCell ref="A34:E34"/>
    <mergeCell ref="B35:C35"/>
    <mergeCell ref="B36:C36"/>
    <mergeCell ref="B37:C37"/>
    <mergeCell ref="A38:E38"/>
  </mergeCells>
  <dataValidations count="2">
    <dataValidation type="list" allowBlank="1" showInputMessage="1" showErrorMessage="1" sqref="D13:D26">
      <formula1>"Yes, "</formula1>
    </dataValidation>
    <dataValidation type="custom" allowBlank="1" showInputMessage="1" showErrorMessage="1" error="Only one vehicle configuration may be used on each spreadsheet." sqref="D8">
      <formula1>IF(SUM(D9:D13)=0,TRUE,FALSE)</formula1>
    </dataValidation>
  </dataValidations>
  <pageMargins left="0.7" right="0.7" top="0.75" bottom="0.75" header="0.3" footer="0.3"/>
  <pageSetup scale="91" fitToHeight="0" orientation="portrait" r:id="rId1"/>
  <headerFooter>
    <oddHeader>&amp;CPO# ____________________________&amp;R&amp;P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4EE8551-ADE7-4616-AAA0-D3E3DF15DCCA}">
  <ds:schemaRefs>
    <ds:schemaRef ds:uri="http://schemas.microsoft.com/sharepoint/v3/contenttype/forms"/>
  </ds:schemaRefs>
</ds:datastoreItem>
</file>

<file path=customXml/itemProps2.xml><?xml version="1.0" encoding="utf-8"?>
<ds:datastoreItem xmlns:ds="http://schemas.openxmlformats.org/officeDocument/2006/customXml" ds:itemID="{BA6679B5-4EFA-4C3D-BD6B-6850C7C8C3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A24DAFE-90D2-4DAD-A95E-0F654699EC8D}">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59</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Austin Bachman</dc:creator>
  <cp:lastModifiedBy>Caroline Eidson</cp:lastModifiedBy>
  <cp:lastPrinted>2019-10-21T13:12:02Z</cp:lastPrinted>
  <dcterms:created xsi:type="dcterms:W3CDTF">2016-08-11T20:23:26Z</dcterms:created>
  <dcterms:modified xsi:type="dcterms:W3CDTF">2021-02-02T22:49:18Z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204300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