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92 -  Service Chevy\Final Order Sheets\"/>
    </mc:Choice>
  </mc:AlternateContent>
  <xr:revisionPtr revIDLastSave="0" documentId="8_{20D29AB9-F6B8-4F3A-BE95-C086662CFABD}" xr6:coauthVersionLast="47" xr6:coauthVersionMax="47" xr10:uidLastSave="{00000000-0000-0000-0000-000000000000}"/>
  <bookViews>
    <workbookView xWindow="-120" yWindow="-120" windowWidth="29040" windowHeight="15720" xr2:uid="{00000000-000D-0000-FFFF-FFFF00000000}"/>
  </bookViews>
  <sheets>
    <sheet name="Line 58-Tahoe" sheetId="1" r:id="rId1"/>
    <sheet name="Instruc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1" i="1" l="1"/>
  <c r="E17" i="1" l="1"/>
  <c r="E24" i="1"/>
  <c r="E25" i="1" s="1"/>
  <c r="E23" i="1"/>
  <c r="E22" i="1"/>
  <c r="E20" i="1"/>
  <c r="E19" i="1"/>
  <c r="E18" i="1"/>
  <c r="E16" i="1"/>
  <c r="E10" i="1"/>
  <c r="E7" i="1"/>
  <c r="E27" i="1" l="1"/>
  <c r="E30" i="1" s="1"/>
  <c r="E31" i="1" s="1"/>
</calcChain>
</file>

<file path=xl/sharedStrings.xml><?xml version="1.0" encoding="utf-8"?>
<sst xmlns="http://schemas.openxmlformats.org/spreadsheetml/2006/main" count="84" uniqueCount="74">
  <si>
    <t>This spreadsheet is not a purchase order</t>
  </si>
  <si>
    <t>Order Sheet Instructions</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</si>
  <si>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</si>
  <si>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Contract Line</t>
  </si>
  <si>
    <t>Delivery ARO</t>
  </si>
  <si>
    <t>State Contract Number</t>
  </si>
  <si>
    <t>Vendor</t>
  </si>
  <si>
    <t>Base Vehicle</t>
  </si>
  <si>
    <t>Vehicle Description</t>
  </si>
  <si>
    <t>Order Code</t>
  </si>
  <si>
    <t>Unit Price</t>
  </si>
  <si>
    <t>Quantity</t>
  </si>
  <si>
    <t>Extended Price</t>
  </si>
  <si>
    <t>RWD with 5.3L EcoTec3 V8 Engine</t>
  </si>
  <si>
    <t>Optional Configurations</t>
  </si>
  <si>
    <t>Description</t>
  </si>
  <si>
    <t>4WD with 5.3L EcoTec3 V8 Engine</t>
  </si>
  <si>
    <t>Available Exterior Colors</t>
  </si>
  <si>
    <t>(GAZ) Summit White</t>
  </si>
  <si>
    <t>(GBA) Black</t>
  </si>
  <si>
    <t>Optional Equipment</t>
  </si>
  <si>
    <t>Option Description</t>
  </si>
  <si>
    <t>Option Code</t>
  </si>
  <si>
    <t>Option Unit Price</t>
  </si>
  <si>
    <t>Add Option</t>
  </si>
  <si>
    <t>Cloth Front 40/20/40 Individual Seats</t>
  </si>
  <si>
    <t>AZ3</t>
  </si>
  <si>
    <t>NC</t>
  </si>
  <si>
    <t>Cloth Bucket Seats with Console</t>
  </si>
  <si>
    <t>Content Theft Alarm Disable</t>
  </si>
  <si>
    <t>UTQ</t>
  </si>
  <si>
    <t>Carpet Floor Covering</t>
  </si>
  <si>
    <t>B30</t>
  </si>
  <si>
    <t>Delete Daytime Running Lamps and Automatic Headlamps</t>
  </si>
  <si>
    <t>9G8</t>
  </si>
  <si>
    <t>Recovery Hooks</t>
  </si>
  <si>
    <t>V76</t>
  </si>
  <si>
    <t>Remote Vehicle Start</t>
  </si>
  <si>
    <t>BTV</t>
  </si>
  <si>
    <t>Cost for Each Vehicle Plus Options</t>
  </si>
  <si>
    <t>1 EA</t>
  </si>
  <si>
    <t>Additional Costs</t>
  </si>
  <si>
    <t>0.35% Contract Administrative Fee</t>
  </si>
  <si>
    <t>LA DEQ Waste Tire Fee (5 tires X $2.25 each)</t>
  </si>
  <si>
    <t>Total Cost for Each Vehicle</t>
  </si>
  <si>
    <t>Total Cost for All Vehicles</t>
  </si>
  <si>
    <t/>
  </si>
  <si>
    <t>Agency  Information</t>
  </si>
  <si>
    <t>Delivery Point of Contact Name:</t>
  </si>
  <si>
    <t>LPAA Approval No</t>
  </si>
  <si>
    <t>Phone:</t>
  </si>
  <si>
    <t>Requisition No</t>
  </si>
  <si>
    <t>Email:</t>
  </si>
  <si>
    <t>Shopping Cart</t>
  </si>
  <si>
    <t>Vendor Information</t>
  </si>
  <si>
    <t xml:space="preserve">Vendor No. </t>
  </si>
  <si>
    <t>A50</t>
  </si>
  <si>
    <t>CK10706-1FL</t>
  </si>
  <si>
    <t>STD</t>
  </si>
  <si>
    <t>5Y1</t>
  </si>
  <si>
    <t>Front Center Seat (20%) delete</t>
  </si>
  <si>
    <t>Safety and Alert Package</t>
  </si>
  <si>
    <t>PQA</t>
  </si>
  <si>
    <t>Chevrolet Tahoe</t>
  </si>
  <si>
    <t>CC10706-1FL</t>
  </si>
  <si>
    <t>(GXD) Sterling Gray</t>
  </si>
  <si>
    <t>PO#____________________</t>
  </si>
  <si>
    <t xml:space="preserve"> </t>
  </si>
  <si>
    <t>Service Chevrolet</t>
  </si>
  <si>
    <t>100-365 days</t>
  </si>
  <si>
    <t>LA Safety Inspection Sticker - 2 Year</t>
  </si>
  <si>
    <t>Blaine Williams</t>
  </si>
  <si>
    <t>337-234-9411</t>
  </si>
  <si>
    <t>bwilliams@servicegm.com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</si>
</sst>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9" x14ac:knownFonts="1">
    <font>
      <sz val="11"/>
      <color theme="1"/>
      <name val="Calibri"/>
      <family val="2"/>
      <scheme val="minor"/>
    </font>
    <font>
      <sz val="11"/>
      <color theme="1"/>
      <name val="Calibri"/>
      <family val="2"/>
      <scheme val="minor"/>
    </font>
    <font>
      <b/>
      <sz val="11"/>
      <color theme="1"/>
      <name val="Calibri"/>
      <family val="2"/>
      <scheme val="minor"/>
    </font>
    <font>
      <b/>
      <u/>
      <sz val="14"/>
      <color rgb="FFFF0000"/>
      <name val="Calibri"/>
      <family val="2"/>
      <scheme val="minor"/>
    </font>
    <font>
      <b/>
      <sz val="16"/>
      <name val="Calibri"/>
      <family val="2"/>
      <scheme val="minor"/>
    </font>
    <font>
      <sz val="11"/>
      <name val="Calibri"/>
      <family val="2"/>
      <scheme val="minor"/>
    </font>
    <font>
      <b/>
      <sz val="16"/>
      <color theme="1"/>
      <name val="Calibri"/>
      <family val="2"/>
      <scheme val="minor"/>
    </font>
    <font>
      <b/>
      <sz val="11"/>
      <name val="Calibri"/>
      <family val="2"/>
      <scheme val="minor"/>
    </font>
    <font>
      <b/>
      <sz val="14"/>
      <color theme="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
      <patternFill patternType="solid">
        <fgColor theme="7" tint="0.79998168889431442"/>
        <bgColor indexed="64"/>
      </patternFill>
    </fill>
  </fills>
  <borders count="28">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style="thin">
        <color indexed="64"/>
      </right>
      <top/>
      <bottom style="thin">
        <color indexed="64"/>
      </bottom>
      <diagonal/>
    </border>
    <border>
      <left style="double">
        <color indexed="64"/>
      </left>
      <right/>
      <top style="thin">
        <color indexed="64"/>
      </top>
      <bottom/>
      <diagonal/>
    </border>
    <border>
      <left/>
      <right/>
      <top style="thin">
        <color indexed="64"/>
      </top>
      <bottom/>
      <diagonal/>
    </border>
    <border>
      <left/>
      <right style="double">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double">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double">
        <color indexed="64"/>
      </left>
      <right style="thin">
        <color indexed="64"/>
      </right>
      <top style="thin">
        <color indexed="64"/>
      </top>
      <bottom/>
      <diagonal/>
    </border>
  </borders>
  <cellStyleXfs count="2">
    <xf numFmtId="0" fontId="0" fillId="0" borderId="0"/>
    <xf numFmtId="44" fontId="1" fillId="0" borderId="0" applyFont="0" applyFill="0" applyBorder="0" applyAlignment="0" applyProtection="0"/>
  </cellStyleXfs>
  <cellXfs count="77">
    <xf numFmtId="0" fontId="0" fillId="0" borderId="0" xfId="0"/>
    <xf numFmtId="0" fontId="2" fillId="0" borderId="5" xfId="0" applyFont="1" applyBorder="1" applyAlignment="1" applyProtection="1">
      <alignment horizontal="center"/>
      <protection hidden="1"/>
    </xf>
    <xf numFmtId="0" fontId="6" fillId="0" borderId="5" xfId="0" applyFont="1" applyBorder="1" applyAlignment="1" applyProtection="1">
      <alignment horizontal="center"/>
      <protection hidden="1"/>
    </xf>
    <xf numFmtId="0" fontId="7" fillId="0" borderId="5" xfId="0" applyFont="1" applyBorder="1" applyAlignment="1" applyProtection="1">
      <alignment horizontal="center"/>
      <protection hidden="1"/>
    </xf>
    <xf numFmtId="0" fontId="2" fillId="0" borderId="4" xfId="0" applyFont="1" applyBorder="1" applyProtection="1">
      <protection hidden="1"/>
    </xf>
    <xf numFmtId="0" fontId="2" fillId="0" borderId="5" xfId="0" applyFont="1" applyBorder="1" applyProtection="1">
      <protection hidden="1"/>
    </xf>
    <xf numFmtId="0" fontId="2" fillId="0" borderId="6" xfId="0" applyFont="1" applyBorder="1" applyProtection="1">
      <protection hidden="1"/>
    </xf>
    <xf numFmtId="0" fontId="0" fillId="0" borderId="4" xfId="0" applyBorder="1" applyAlignment="1" applyProtection="1">
      <alignment wrapText="1"/>
      <protection hidden="1"/>
    </xf>
    <xf numFmtId="0" fontId="0" fillId="0" borderId="5" xfId="0" applyBorder="1" applyProtection="1">
      <protection hidden="1"/>
    </xf>
    <xf numFmtId="0" fontId="0" fillId="5" borderId="5" xfId="0" applyFill="1" applyBorder="1" applyProtection="1">
      <protection locked="0"/>
    </xf>
    <xf numFmtId="44" fontId="0" fillId="0" borderId="6" xfId="0" applyNumberFormat="1" applyBorder="1" applyProtection="1">
      <protection hidden="1"/>
    </xf>
    <xf numFmtId="0" fontId="2" fillId="0" borderId="4" xfId="0" applyFont="1" applyBorder="1" applyAlignment="1" applyProtection="1">
      <alignment wrapText="1"/>
      <protection hidden="1"/>
    </xf>
    <xf numFmtId="0" fontId="0" fillId="5" borderId="13" xfId="0" applyFill="1" applyBorder="1" applyAlignment="1" applyProtection="1">
      <alignment horizontal="center" wrapText="1"/>
      <protection locked="0"/>
    </xf>
    <xf numFmtId="0" fontId="0" fillId="0" borderId="5" xfId="0" applyBorder="1" applyAlignment="1" applyProtection="1">
      <alignment horizontal="center"/>
      <protection hidden="1"/>
    </xf>
    <xf numFmtId="44" fontId="0" fillId="0" borderId="5" xfId="1" applyFont="1" applyBorder="1" applyAlignment="1" applyProtection="1">
      <alignment horizontal="right"/>
      <protection hidden="1"/>
    </xf>
    <xf numFmtId="44" fontId="0" fillId="0" borderId="6" xfId="0" applyNumberFormat="1" applyBorder="1" applyAlignment="1" applyProtection="1">
      <alignment horizontal="center"/>
      <protection hidden="1"/>
    </xf>
    <xf numFmtId="0" fontId="0" fillId="4" borderId="4" xfId="0" applyFill="1" applyBorder="1" applyAlignment="1" applyProtection="1">
      <alignment wrapText="1"/>
      <protection hidden="1"/>
    </xf>
    <xf numFmtId="0" fontId="0" fillId="4" borderId="5" xfId="0" applyFill="1" applyBorder="1" applyAlignment="1" applyProtection="1">
      <alignment horizontal="center"/>
      <protection hidden="1"/>
    </xf>
    <xf numFmtId="44" fontId="0" fillId="4" borderId="5" xfId="1" applyFont="1" applyFill="1" applyBorder="1" applyAlignment="1" applyProtection="1">
      <protection hidden="1"/>
    </xf>
    <xf numFmtId="44" fontId="0" fillId="4" borderId="6" xfId="0" applyNumberFormat="1" applyFill="1" applyBorder="1" applyProtection="1">
      <protection hidden="1"/>
    </xf>
    <xf numFmtId="0" fontId="0" fillId="4" borderId="0" xfId="0" applyFill="1"/>
    <xf numFmtId="44" fontId="0" fillId="0" borderId="5" xfId="1" applyFont="1" applyFill="1" applyBorder="1" applyAlignment="1" applyProtection="1">
      <protection hidden="1"/>
    </xf>
    <xf numFmtId="0" fontId="0" fillId="5" borderId="5" xfId="0" applyFill="1" applyBorder="1" applyAlignment="1" applyProtection="1">
      <alignment horizontal="center" wrapText="1"/>
      <protection locked="0"/>
    </xf>
    <xf numFmtId="44" fontId="0" fillId="0" borderId="5" xfId="1" applyFont="1" applyFill="1" applyBorder="1" applyProtection="1">
      <protection hidden="1"/>
    </xf>
    <xf numFmtId="0" fontId="0" fillId="0" borderId="4" xfId="0" applyBorder="1" applyAlignment="1" applyProtection="1">
      <alignment horizontal="center" wrapText="1"/>
      <protection hidden="1"/>
    </xf>
    <xf numFmtId="0" fontId="4" fillId="3" borderId="5" xfId="0" applyFont="1" applyFill="1" applyBorder="1" applyAlignment="1" applyProtection="1">
      <alignment horizontal="center"/>
      <protection hidden="1"/>
    </xf>
    <xf numFmtId="0" fontId="0" fillId="0" borderId="4" xfId="0" applyBorder="1" applyProtection="1">
      <protection hidden="1"/>
    </xf>
    <xf numFmtId="0" fontId="0" fillId="0" borderId="17" xfId="0" applyBorder="1" applyAlignment="1" applyProtection="1">
      <alignment horizontal="centerContinuous" wrapText="1"/>
      <protection hidden="1"/>
    </xf>
    <xf numFmtId="0" fontId="0" fillId="0" borderId="18" xfId="0" applyBorder="1" applyAlignment="1" applyProtection="1">
      <alignment horizontal="centerContinuous" wrapText="1"/>
      <protection hidden="1"/>
    </xf>
    <xf numFmtId="0" fontId="0" fillId="0" borderId="4" xfId="0" applyBorder="1" applyAlignment="1" applyProtection="1">
      <alignment horizontal="centerContinuous"/>
      <protection hidden="1"/>
    </xf>
    <xf numFmtId="0" fontId="0" fillId="0" borderId="5" xfId="0" applyBorder="1" applyAlignment="1" applyProtection="1">
      <alignment horizontal="centerContinuous"/>
      <protection hidden="1"/>
    </xf>
    <xf numFmtId="0" fontId="0" fillId="0" borderId="19" xfId="0" applyBorder="1" applyAlignment="1" applyProtection="1">
      <alignment horizontal="centerContinuous"/>
      <protection hidden="1"/>
    </xf>
    <xf numFmtId="0" fontId="0" fillId="5" borderId="0" xfId="0" applyFill="1" applyAlignment="1" applyProtection="1">
      <alignment horizontal="centerContinuous" wrapText="1"/>
      <protection locked="0"/>
    </xf>
    <xf numFmtId="164" fontId="0" fillId="0" borderId="0" xfId="0" applyNumberFormat="1"/>
    <xf numFmtId="0" fontId="8" fillId="3" borderId="14" xfId="0" applyFont="1" applyFill="1" applyBorder="1" applyAlignment="1" applyProtection="1">
      <alignment horizontal="centerContinuous"/>
      <protection hidden="1"/>
    </xf>
    <xf numFmtId="0" fontId="8" fillId="3" borderId="20" xfId="0" applyFont="1" applyFill="1" applyBorder="1" applyAlignment="1" applyProtection="1">
      <alignment horizontal="centerContinuous"/>
      <protection hidden="1"/>
    </xf>
    <xf numFmtId="0" fontId="0" fillId="0" borderId="15" xfId="0" applyBorder="1"/>
    <xf numFmtId="0" fontId="0" fillId="0" borderId="25" xfId="0" applyBorder="1" applyAlignment="1">
      <alignment horizontal="right"/>
    </xf>
    <xf numFmtId="0" fontId="8" fillId="3" borderId="17" xfId="0" applyFont="1" applyFill="1" applyBorder="1" applyAlignment="1" applyProtection="1">
      <alignment horizontal="centerContinuous"/>
      <protection hidden="1"/>
    </xf>
    <xf numFmtId="0" fontId="8" fillId="3" borderId="11" xfId="0" applyFont="1" applyFill="1" applyBorder="1" applyAlignment="1" applyProtection="1">
      <alignment horizontal="centerContinuous"/>
      <protection hidden="1"/>
    </xf>
    <xf numFmtId="0" fontId="8" fillId="3" borderId="18" xfId="0" applyFont="1" applyFill="1" applyBorder="1" applyAlignment="1" applyProtection="1">
      <alignment horizontal="centerContinuous"/>
      <protection hidden="1"/>
    </xf>
    <xf numFmtId="0" fontId="8" fillId="3" borderId="5" xfId="0" applyFont="1" applyFill="1" applyBorder="1" applyAlignment="1" applyProtection="1">
      <alignment horizontal="centerContinuous"/>
      <protection hidden="1"/>
    </xf>
    <xf numFmtId="0" fontId="0" fillId="0" borderId="24" xfId="0" applyBorder="1" applyAlignment="1">
      <alignment horizontal="right"/>
    </xf>
    <xf numFmtId="0" fontId="0" fillId="5" borderId="15" xfId="0" applyFill="1" applyBorder="1" applyAlignment="1" applyProtection="1">
      <alignment horizontal="centerContinuous" wrapText="1"/>
      <protection locked="0"/>
    </xf>
    <xf numFmtId="0" fontId="0" fillId="5" borderId="20" xfId="0" applyFill="1" applyBorder="1" applyAlignment="1">
      <alignment horizontal="left"/>
    </xf>
    <xf numFmtId="0" fontId="0" fillId="5" borderId="23" xfId="0" applyFill="1" applyBorder="1" applyAlignment="1">
      <alignment horizontal="left"/>
    </xf>
    <xf numFmtId="0" fontId="0" fillId="0" borderId="27" xfId="0" applyBorder="1" applyAlignment="1" applyProtection="1">
      <alignment horizontal="centerContinuous"/>
      <protection hidden="1"/>
    </xf>
    <xf numFmtId="0" fontId="0" fillId="0" borderId="19" xfId="0" applyBorder="1" applyProtection="1">
      <protection hidden="1"/>
    </xf>
    <xf numFmtId="44" fontId="0" fillId="0" borderId="21" xfId="0" applyNumberFormat="1" applyBorder="1" applyProtection="1">
      <protection hidden="1"/>
    </xf>
    <xf numFmtId="0" fontId="8" fillId="3" borderId="24" xfId="0" applyFont="1" applyFill="1" applyBorder="1" applyAlignment="1" applyProtection="1">
      <alignment horizontal="centerContinuous"/>
      <protection hidden="1"/>
    </xf>
    <xf numFmtId="0" fontId="8" fillId="3" borderId="15" xfId="0" applyFont="1" applyFill="1" applyBorder="1" applyAlignment="1" applyProtection="1">
      <alignment horizontal="centerContinuous"/>
      <protection hidden="1"/>
    </xf>
    <xf numFmtId="0" fontId="8" fillId="3" borderId="19" xfId="0" applyFont="1" applyFill="1" applyBorder="1" applyAlignment="1" applyProtection="1">
      <alignment horizontal="centerContinuous"/>
      <protection hidden="1"/>
    </xf>
    <xf numFmtId="0" fontId="8" fillId="3" borderId="16" xfId="0" applyFont="1" applyFill="1" applyBorder="1" applyAlignment="1" applyProtection="1">
      <alignment horizontal="centerContinuous"/>
      <protection hidden="1"/>
    </xf>
    <xf numFmtId="0" fontId="8" fillId="3" borderId="10" xfId="0" applyFont="1" applyFill="1" applyBorder="1" applyAlignment="1" applyProtection="1">
      <alignment horizontal="centerContinuous"/>
      <protection hidden="1"/>
    </xf>
    <xf numFmtId="0" fontId="8" fillId="3" borderId="12" xfId="0" applyFont="1" applyFill="1" applyBorder="1" applyAlignment="1" applyProtection="1">
      <alignment horizontal="centerContinuous"/>
      <protection hidden="1"/>
    </xf>
    <xf numFmtId="0" fontId="8" fillId="3" borderId="10" xfId="0" applyFont="1" applyFill="1" applyBorder="1" applyAlignment="1" applyProtection="1">
      <alignment horizontal="centerContinuous" wrapText="1"/>
      <protection hidden="1"/>
    </xf>
    <xf numFmtId="0" fontId="8" fillId="3" borderId="11" xfId="0" applyFont="1" applyFill="1" applyBorder="1" applyAlignment="1" applyProtection="1">
      <alignment horizontal="centerContinuous" wrapText="1"/>
      <protection hidden="1"/>
    </xf>
    <xf numFmtId="0" fontId="8" fillId="3" borderId="12" xfId="0" applyFont="1" applyFill="1" applyBorder="1" applyAlignment="1" applyProtection="1">
      <alignment horizontal="centerContinuous" wrapText="1"/>
      <protection hidden="1"/>
    </xf>
    <xf numFmtId="0" fontId="8" fillId="3" borderId="4" xfId="0" applyFont="1" applyFill="1" applyBorder="1" applyAlignment="1" applyProtection="1">
      <alignment horizontal="centerContinuous" wrapText="1"/>
      <protection hidden="1"/>
    </xf>
    <xf numFmtId="0" fontId="8" fillId="3" borderId="5" xfId="0" applyFont="1" applyFill="1" applyBorder="1" applyAlignment="1" applyProtection="1">
      <alignment horizontal="centerContinuous" wrapText="1"/>
      <protection hidden="1"/>
    </xf>
    <xf numFmtId="0" fontId="8" fillId="3" borderId="6" xfId="0" applyFont="1" applyFill="1" applyBorder="1" applyAlignment="1" applyProtection="1">
      <alignment horizontal="centerContinuous" wrapText="1"/>
      <protection hidden="1"/>
    </xf>
    <xf numFmtId="0" fontId="6" fillId="3" borderId="7" xfId="0" applyFont="1" applyFill="1" applyBorder="1" applyAlignment="1" applyProtection="1">
      <alignment horizontal="centerContinuous"/>
      <protection hidden="1"/>
    </xf>
    <xf numFmtId="0" fontId="6" fillId="3" borderId="8" xfId="0" applyFont="1" applyFill="1" applyBorder="1" applyAlignment="1" applyProtection="1">
      <alignment horizontal="centerContinuous"/>
      <protection hidden="1"/>
    </xf>
    <xf numFmtId="0" fontId="6" fillId="3" borderId="9" xfId="0" applyFont="1" applyFill="1" applyBorder="1" applyAlignment="1" applyProtection="1">
      <alignment horizontal="centerContinuous"/>
      <protection hidden="1"/>
    </xf>
    <xf numFmtId="0" fontId="3" fillId="2" borderId="1" xfId="0" applyFont="1" applyFill="1" applyBorder="1" applyAlignment="1" applyProtection="1">
      <alignment horizontal="centerContinuous"/>
      <protection hidden="1"/>
    </xf>
    <xf numFmtId="0" fontId="0" fillId="2" borderId="2" xfId="0" applyFill="1" applyBorder="1" applyAlignment="1" applyProtection="1">
      <alignment horizontal="centerContinuous"/>
      <protection hidden="1"/>
    </xf>
    <xf numFmtId="0" fontId="0" fillId="2" borderId="3" xfId="0" applyFill="1" applyBorder="1" applyAlignment="1" applyProtection="1">
      <alignment horizontal="centerContinuous"/>
      <protection hidden="1"/>
    </xf>
    <xf numFmtId="0" fontId="5" fillId="4" borderId="5" xfId="0" applyFont="1" applyFill="1" applyBorder="1" applyAlignment="1" applyProtection="1">
      <alignment wrapText="1"/>
      <protection hidden="1"/>
    </xf>
    <xf numFmtId="0" fontId="2" fillId="0" borderId="13" xfId="0" applyFont="1" applyBorder="1" applyAlignment="1" applyProtection="1">
      <alignment horizontal="center"/>
      <protection hidden="1"/>
    </xf>
    <xf numFmtId="0" fontId="2" fillId="0" borderId="26" xfId="0" applyFont="1" applyBorder="1" applyAlignment="1" applyProtection="1">
      <alignment horizontal="centerContinuous"/>
      <protection hidden="1"/>
    </xf>
    <xf numFmtId="0" fontId="2" fillId="0" borderId="22" xfId="0" applyFont="1" applyBorder="1" applyAlignment="1" applyProtection="1">
      <alignment horizontal="centerContinuous"/>
      <protection hidden="1"/>
    </xf>
    <xf numFmtId="0" fontId="6" fillId="0" borderId="17" xfId="0" applyFont="1" applyBorder="1" applyAlignment="1" applyProtection="1">
      <alignment horizontal="center"/>
      <protection hidden="1"/>
    </xf>
    <xf numFmtId="0" fontId="2" fillId="0" borderId="0" xfId="0" applyFont="1"/>
    <xf numFmtId="14" fontId="2" fillId="0" borderId="0" xfId="0" applyNumberFormat="1" applyFont="1"/>
    <xf numFmtId="0" fontId="2" fillId="0" borderId="0" xfId="0" applyFont="1" applyAlignment="1">
      <alignment horizontal="right" wrapText="1"/>
    </xf>
    <xf numFmtId="0" fontId="2" fillId="0" borderId="0" xfId="0" applyFont="1" applyAlignment="1">
      <alignment horizontal="center"/>
    </xf>
    <xf numFmtId="0" fontId="0" fillId="0" borderId="0" xfId="0" applyAlignment="1">
      <alignment horizontal="right"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9"/>
  <sheetViews>
    <sheetView tabSelected="1" view="pageLayout" topLeftCell="A3" zoomScaleNormal="100" workbookViewId="0">
      <selection activeCell="D9" sqref="D9"/>
    </sheetView>
  </sheetViews>
  <sheetFormatPr defaultRowHeight="15" x14ac:dyDescent="0.25"/>
  <cols>
    <col min="1" max="1" width="33.7109375" customWidth="1"/>
    <col min="2" max="2" width="14.28515625" customWidth="1"/>
    <col min="3" max="3" width="16.7109375" customWidth="1"/>
    <col min="4" max="4" width="17.28515625" bestFit="1" customWidth="1"/>
    <col min="5" max="5" width="16.7109375" customWidth="1"/>
  </cols>
  <sheetData>
    <row r="1" spans="1:5" s="72" customFormat="1" ht="15.75" thickBot="1" x14ac:dyDescent="0.3">
      <c r="A1" s="72" t="s">
        <v>66</v>
      </c>
      <c r="E1" s="73">
        <v>46327</v>
      </c>
    </row>
    <row r="2" spans="1:5" ht="27.2" customHeight="1" thickTop="1" x14ac:dyDescent="0.3">
      <c r="A2" s="64" t="s">
        <v>0</v>
      </c>
      <c r="B2" s="65"/>
      <c r="C2" s="65"/>
      <c r="D2" s="65"/>
      <c r="E2" s="66"/>
    </row>
    <row r="3" spans="1:5" ht="21" x14ac:dyDescent="0.35">
      <c r="A3" s="71" t="s">
        <v>63</v>
      </c>
      <c r="B3" s="1" t="s">
        <v>3</v>
      </c>
      <c r="C3" s="2">
        <v>58</v>
      </c>
      <c r="D3" s="3" t="s">
        <v>4</v>
      </c>
      <c r="E3" s="3" t="s">
        <v>69</v>
      </c>
    </row>
    <row r="4" spans="1:5" x14ac:dyDescent="0.25">
      <c r="A4" s="68" t="s">
        <v>5</v>
      </c>
      <c r="B4" s="68">
        <v>4400036792</v>
      </c>
      <c r="C4" s="68" t="s">
        <v>6</v>
      </c>
      <c r="D4" s="69" t="s">
        <v>68</v>
      </c>
      <c r="E4" s="70"/>
    </row>
    <row r="5" spans="1:5" ht="21" customHeight="1" x14ac:dyDescent="0.35">
      <c r="A5" s="61" t="s">
        <v>7</v>
      </c>
      <c r="B5" s="62"/>
      <c r="C5" s="62"/>
      <c r="D5" s="62"/>
      <c r="E5" s="63"/>
    </row>
    <row r="6" spans="1:5" x14ac:dyDescent="0.25">
      <c r="A6" s="4" t="s">
        <v>8</v>
      </c>
      <c r="B6" s="5" t="s">
        <v>9</v>
      </c>
      <c r="C6" s="5" t="s">
        <v>10</v>
      </c>
      <c r="D6" s="5" t="s">
        <v>11</v>
      </c>
      <c r="E6" s="6" t="s">
        <v>12</v>
      </c>
    </row>
    <row r="7" spans="1:5" x14ac:dyDescent="0.25">
      <c r="A7" s="7" t="s">
        <v>13</v>
      </c>
      <c r="B7" s="8" t="s">
        <v>64</v>
      </c>
      <c r="C7" s="23">
        <v>57343.67</v>
      </c>
      <c r="D7" s="9"/>
      <c r="E7" s="10">
        <f>$C7*D7</f>
        <v>0</v>
      </c>
    </row>
    <row r="8" spans="1:5" ht="18.75" customHeight="1" x14ac:dyDescent="0.3">
      <c r="A8" s="58" t="s">
        <v>14</v>
      </c>
      <c r="B8" s="59"/>
      <c r="C8" s="59"/>
      <c r="D8" s="59"/>
      <c r="E8" s="60"/>
    </row>
    <row r="9" spans="1:5" x14ac:dyDescent="0.25">
      <c r="A9" s="11" t="s">
        <v>15</v>
      </c>
      <c r="B9" s="5" t="s">
        <v>9</v>
      </c>
      <c r="C9" s="5" t="s">
        <v>10</v>
      </c>
      <c r="D9" s="5" t="s">
        <v>11</v>
      </c>
      <c r="E9" s="6" t="s">
        <v>12</v>
      </c>
    </row>
    <row r="10" spans="1:5" x14ac:dyDescent="0.25">
      <c r="A10" s="7" t="s">
        <v>16</v>
      </c>
      <c r="B10" s="8" t="s">
        <v>57</v>
      </c>
      <c r="C10" s="23">
        <v>60181.67</v>
      </c>
      <c r="D10" s="9"/>
      <c r="E10" s="10">
        <f>$C10*D10</f>
        <v>0</v>
      </c>
    </row>
    <row r="11" spans="1:5" ht="18.75" customHeight="1" x14ac:dyDescent="0.3">
      <c r="A11" s="55" t="s">
        <v>17</v>
      </c>
      <c r="B11" s="56"/>
      <c r="C11" s="56"/>
      <c r="D11" s="56"/>
      <c r="E11" s="57"/>
    </row>
    <row r="12" spans="1:5" x14ac:dyDescent="0.25">
      <c r="A12" s="27" t="s">
        <v>18</v>
      </c>
      <c r="B12" s="12"/>
      <c r="C12" s="27" t="s">
        <v>19</v>
      </c>
      <c r="D12" s="28"/>
      <c r="E12" s="12" t="s">
        <v>67</v>
      </c>
    </row>
    <row r="13" spans="1:5" ht="14.45" customHeight="1" x14ac:dyDescent="0.25">
      <c r="A13" s="24" t="s">
        <v>65</v>
      </c>
      <c r="B13" s="22"/>
      <c r="C13" s="27" t="s">
        <v>67</v>
      </c>
      <c r="D13" s="28"/>
      <c r="E13" s="22"/>
    </row>
    <row r="14" spans="1:5" ht="18.75" x14ac:dyDescent="0.3">
      <c r="A14" s="53" t="s">
        <v>20</v>
      </c>
      <c r="B14" s="39"/>
      <c r="C14" s="39"/>
      <c r="D14" s="39"/>
      <c r="E14" s="54"/>
    </row>
    <row r="15" spans="1:5" x14ac:dyDescent="0.25">
      <c r="A15" s="4" t="s">
        <v>21</v>
      </c>
      <c r="B15" s="5" t="s">
        <v>22</v>
      </c>
      <c r="C15" s="5" t="s">
        <v>23</v>
      </c>
      <c r="D15" s="5" t="s">
        <v>24</v>
      </c>
      <c r="E15" s="6" t="s">
        <v>12</v>
      </c>
    </row>
    <row r="16" spans="1:5" ht="18" customHeight="1" x14ac:dyDescent="0.25">
      <c r="A16" s="7" t="s">
        <v>25</v>
      </c>
      <c r="B16" s="13" t="s">
        <v>26</v>
      </c>
      <c r="C16" s="14" t="s">
        <v>27</v>
      </c>
      <c r="D16" s="9"/>
      <c r="E16" s="10">
        <f>IF(D16="YES","NC",0)</f>
        <v>0</v>
      </c>
    </row>
    <row r="17" spans="1:5" ht="18" customHeight="1" x14ac:dyDescent="0.25">
      <c r="A17" s="7" t="s">
        <v>60</v>
      </c>
      <c r="B17" s="13" t="s">
        <v>59</v>
      </c>
      <c r="C17" s="14" t="s">
        <v>58</v>
      </c>
      <c r="D17" s="9"/>
      <c r="E17" s="10">
        <f>IF(D17="YES","NC",0)</f>
        <v>0</v>
      </c>
    </row>
    <row r="18" spans="1:5" s="20" customFormat="1" ht="18" customHeight="1" x14ac:dyDescent="0.25">
      <c r="A18" s="16" t="s">
        <v>28</v>
      </c>
      <c r="B18" s="17" t="s">
        <v>56</v>
      </c>
      <c r="C18" s="18">
        <v>318.5</v>
      </c>
      <c r="D18" s="9"/>
      <c r="E18" s="19">
        <f t="shared" ref="E18:E24" si="0">IF(D18="Yes",$C18*SUM($D$7,$D$10),0)</f>
        <v>0</v>
      </c>
    </row>
    <row r="19" spans="1:5" s="20" customFormat="1" ht="18" customHeight="1" x14ac:dyDescent="0.25">
      <c r="A19" s="16" t="s">
        <v>29</v>
      </c>
      <c r="B19" s="17" t="s">
        <v>30</v>
      </c>
      <c r="C19" s="18">
        <v>45.5</v>
      </c>
      <c r="D19" s="9"/>
      <c r="E19" s="19">
        <f t="shared" si="0"/>
        <v>0</v>
      </c>
    </row>
    <row r="20" spans="1:5" s="20" customFormat="1" ht="18" customHeight="1" x14ac:dyDescent="0.25">
      <c r="A20" s="16" t="s">
        <v>31</v>
      </c>
      <c r="B20" s="17" t="s">
        <v>32</v>
      </c>
      <c r="C20" s="18">
        <v>177.45</v>
      </c>
      <c r="D20" s="9"/>
      <c r="E20" s="19">
        <f t="shared" si="0"/>
        <v>0</v>
      </c>
    </row>
    <row r="21" spans="1:5" s="20" customFormat="1" ht="18" customHeight="1" x14ac:dyDescent="0.25">
      <c r="A21" s="7" t="s">
        <v>61</v>
      </c>
      <c r="B21" s="13" t="s">
        <v>62</v>
      </c>
      <c r="C21" s="21">
        <v>750.75</v>
      </c>
      <c r="D21" s="9"/>
      <c r="E21" s="19">
        <f t="shared" si="0"/>
        <v>0</v>
      </c>
    </row>
    <row r="22" spans="1:5" s="20" customFormat="1" ht="36" customHeight="1" x14ac:dyDescent="0.25">
      <c r="A22" s="16" t="s">
        <v>33</v>
      </c>
      <c r="B22" s="17" t="s">
        <v>34</v>
      </c>
      <c r="C22" s="18">
        <v>45.5</v>
      </c>
      <c r="D22" s="9"/>
      <c r="E22" s="19">
        <f t="shared" si="0"/>
        <v>0</v>
      </c>
    </row>
    <row r="23" spans="1:5" s="20" customFormat="1" ht="18" customHeight="1" x14ac:dyDescent="0.25">
      <c r="A23" s="16" t="s">
        <v>35</v>
      </c>
      <c r="B23" s="17" t="s">
        <v>36</v>
      </c>
      <c r="C23" s="18">
        <v>45.5</v>
      </c>
      <c r="D23" s="9"/>
      <c r="E23" s="19">
        <f t="shared" si="0"/>
        <v>0</v>
      </c>
    </row>
    <row r="24" spans="1:5" s="20" customFormat="1" ht="18" customHeight="1" x14ac:dyDescent="0.25">
      <c r="A24" s="16" t="s">
        <v>37</v>
      </c>
      <c r="B24" s="17" t="s">
        <v>38</v>
      </c>
      <c r="C24" s="18">
        <v>273</v>
      </c>
      <c r="D24" s="9"/>
      <c r="E24" s="19">
        <f t="shared" si="0"/>
        <v>0</v>
      </c>
    </row>
    <row r="25" spans="1:5" s="20" customFormat="1" x14ac:dyDescent="0.25">
      <c r="A25" s="26" t="s">
        <v>39</v>
      </c>
      <c r="B25" s="8"/>
      <c r="C25" s="8"/>
      <c r="D25" s="8" t="s">
        <v>40</v>
      </c>
      <c r="E25" s="15">
        <f>IF(SUM(D7:D10)=0,0,SUM(E7:E10,E16:E24)/SUM(D7:D10))</f>
        <v>0</v>
      </c>
    </row>
    <row r="26" spans="1:5" ht="18.75" x14ac:dyDescent="0.3">
      <c r="A26" s="34" t="s">
        <v>41</v>
      </c>
      <c r="B26" s="50"/>
      <c r="C26" s="50"/>
      <c r="D26" s="50"/>
      <c r="E26" s="52"/>
    </row>
    <row r="27" spans="1:5" x14ac:dyDescent="0.25">
      <c r="A27" s="29" t="s">
        <v>42</v>
      </c>
      <c r="B27" s="30"/>
      <c r="C27" s="30"/>
      <c r="D27" s="30"/>
      <c r="E27" s="10">
        <f>ROUND(0.0035*E25,2)</f>
        <v>0</v>
      </c>
    </row>
    <row r="28" spans="1:5" x14ac:dyDescent="0.25">
      <c r="A28" s="29" t="s">
        <v>43</v>
      </c>
      <c r="B28" s="30"/>
      <c r="C28" s="30"/>
      <c r="D28" s="30"/>
      <c r="E28" s="10">
        <v>11.25</v>
      </c>
    </row>
    <row r="29" spans="1:5" x14ac:dyDescent="0.25">
      <c r="A29" s="29" t="s">
        <v>70</v>
      </c>
      <c r="B29" s="30"/>
      <c r="C29" s="30"/>
      <c r="D29" s="30"/>
      <c r="E29" s="10">
        <v>20</v>
      </c>
    </row>
    <row r="30" spans="1:5" x14ac:dyDescent="0.25">
      <c r="A30" s="29" t="s">
        <v>44</v>
      </c>
      <c r="B30" s="30"/>
      <c r="C30" s="30"/>
      <c r="D30" s="8" t="s">
        <v>40</v>
      </c>
      <c r="E30" s="10">
        <f>IF(SUM(E25:E29)&lt;100,0,SUM(E25:E29))</f>
        <v>0</v>
      </c>
    </row>
    <row r="31" spans="1:5" x14ac:dyDescent="0.25">
      <c r="A31" s="46" t="s">
        <v>45</v>
      </c>
      <c r="B31" s="31"/>
      <c r="C31" s="31"/>
      <c r="D31" s="47" t="s">
        <v>46</v>
      </c>
      <c r="E31" s="48">
        <f>E30*SUM(D7:D10)</f>
        <v>0</v>
      </c>
    </row>
    <row r="32" spans="1:5" ht="18.75" x14ac:dyDescent="0.3">
      <c r="A32" s="49" t="s">
        <v>47</v>
      </c>
      <c r="B32" s="50"/>
      <c r="C32" s="50"/>
      <c r="D32" s="35"/>
      <c r="E32" s="51"/>
    </row>
    <row r="33" spans="1:5" x14ac:dyDescent="0.25">
      <c r="A33" s="42" t="s">
        <v>48</v>
      </c>
      <c r="B33" s="43"/>
      <c r="C33" s="43"/>
      <c r="D33" s="36" t="s">
        <v>49</v>
      </c>
      <c r="E33" s="44"/>
    </row>
    <row r="34" spans="1:5" x14ac:dyDescent="0.25">
      <c r="A34" s="37" t="s">
        <v>50</v>
      </c>
      <c r="B34" s="32"/>
      <c r="C34" s="32"/>
      <c r="D34" t="s">
        <v>51</v>
      </c>
      <c r="E34" s="45"/>
    </row>
    <row r="35" spans="1:5" x14ac:dyDescent="0.25">
      <c r="A35" s="37" t="s">
        <v>52</v>
      </c>
      <c r="B35" s="32"/>
      <c r="C35" s="32"/>
      <c r="D35" t="s">
        <v>53</v>
      </c>
      <c r="E35" s="45"/>
    </row>
    <row r="36" spans="1:5" ht="18.75" x14ac:dyDescent="0.3">
      <c r="A36" s="38" t="s">
        <v>54</v>
      </c>
      <c r="B36" s="39"/>
      <c r="C36" s="39"/>
      <c r="D36" s="40"/>
      <c r="E36" s="41"/>
    </row>
    <row r="37" spans="1:5" x14ac:dyDescent="0.25">
      <c r="A37" s="74" t="s">
        <v>68</v>
      </c>
      <c r="B37" t="s">
        <v>71</v>
      </c>
      <c r="D37" t="s">
        <v>55</v>
      </c>
      <c r="E37" s="75">
        <v>310004843</v>
      </c>
    </row>
    <row r="38" spans="1:5" x14ac:dyDescent="0.25">
      <c r="A38" s="76" t="s">
        <v>50</v>
      </c>
      <c r="B38" s="33" t="s">
        <v>72</v>
      </c>
      <c r="C38" s="33"/>
      <c r="D38" s="33"/>
      <c r="E38" s="33"/>
    </row>
    <row r="39" spans="1:5" x14ac:dyDescent="0.25">
      <c r="A39" s="76" t="s">
        <v>52</v>
      </c>
      <c r="B39" t="s">
        <v>73</v>
      </c>
    </row>
  </sheetData>
  <sheetProtection algorithmName="SHA-512" hashValue="eRKplahWumh5+x1V7RBfkSn/w5m++RBZY0LrGlNRhWH6O5tMrjobO+2IgVSyO40Q7gPsuvzxBreH1rRDBwZwPg==" saltValue="KtEuv+AyXHWbMosYCcCSXw==" spinCount="100000" sheet="1" objects="1" scenarios="1"/>
  <protectedRanges>
    <protectedRange sqref="E33:E35" name="Range1"/>
  </protectedRanges>
  <dataConsolidate/>
  <dataValidations count="3">
    <dataValidation type="custom" allowBlank="1" showInputMessage="1" showErrorMessage="1" error="Only one vehicle configuration may be used on each spreadsheet." sqref="D10" xr:uid="{00000000-0002-0000-0000-000000000000}">
      <formula1>IF(ISBLANK(D7),TRUE,FALSE)</formula1>
    </dataValidation>
    <dataValidation type="custom" allowBlank="1" showInputMessage="1" showErrorMessage="1" error="Only one vehicle configuration may be used on each spreadsheet." sqref="D7" xr:uid="{00000000-0002-0000-0000-000001000000}">
      <formula1>IF(ISBLANK(D10),TRUE,FALSE)</formula1>
    </dataValidation>
    <dataValidation type="list" allowBlank="1" showInputMessage="1" showErrorMessage="1" error="Only Yes or No may be entered." sqref="D16:D24" xr:uid="{00000000-0002-0000-0000-000002000000}">
      <formula1>"Yes, No"</formula1>
    </dataValidation>
  </dataValidations>
  <pageMargins left="0.7" right="0.7" top="0.75" bottom="0.75" header="0.3" footer="0.3"/>
  <pageSetup scale="9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A18" sqref="A18"/>
    </sheetView>
  </sheetViews>
  <sheetFormatPr defaultRowHeight="15" x14ac:dyDescent="0.25"/>
  <cols>
    <col min="1" max="1" width="100.28515625" bestFit="1" customWidth="1"/>
  </cols>
  <sheetData>
    <row r="1" spans="1:1" ht="21" customHeight="1" x14ac:dyDescent="0.35">
      <c r="A1" s="25" t="s">
        <v>1</v>
      </c>
    </row>
    <row r="2" spans="1:1" ht="178.5" customHeight="1" x14ac:dyDescent="0.25">
      <c r="A2" s="67" t="s">
        <v>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890375201E3F8418434AE71ACD52813" ma:contentTypeVersion="0" ma:contentTypeDescription="Create a new document." ma:contentTypeScope="" ma:versionID="e85fbd2aa0994b6491f5f2381f1de6f4">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9509A2-AA02-426F-9583-32C49DD99238}">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2D6A6B80-2226-41FE-931C-C34F1C6C5688}">
  <ds:schemaRefs>
    <ds:schemaRef ds:uri="http://schemas.microsoft.com/sharepoint/v3/contenttype/forms"/>
  </ds:schemaRefs>
</ds:datastoreItem>
</file>

<file path=customXml/itemProps3.xml><?xml version="1.0" encoding="utf-8"?>
<ds:datastoreItem xmlns:ds="http://schemas.openxmlformats.org/officeDocument/2006/customXml" ds:itemID="{CB535585-BBBD-4FF6-B5AF-AA709518F7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58-Tahoe</vt:lpstr>
      <vt:lpstr>Instructions</vt:lpstr>
    </vt:vector>
  </TitlesOfParts>
  <Company>OTS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State of Louisiana</dc:creator>
  <cp:lastModifiedBy>Raymond McKnight (DOA)</cp:lastModifiedBy>
  <cp:lastPrinted>2024-10-22T17:35:10Z</cp:lastPrinted>
  <dcterms:created xsi:type="dcterms:W3CDTF">2019-01-03T17:10:15Z</dcterms:created>
  <dcterms:modified xsi:type="dcterms:W3CDTF">2026-10-29T20:07:06Z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0x0101001890375201E3F8418434AE71ACD52813</vt:lpwstr>
  </property>
  <property fmtid="{D5CDD505-2E9C-101B-9397-08002B2CF9AE}" pid="3" name="Order">
    <vt:r8>160600</vt:r8>
  </property>
  <property fmtid="{D5CDD505-2E9C-101B-9397-08002B2CF9AE}" pid="4" name="xd_Signature">
    <vt:bool>false</vt:bool>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TemplateUrl">
    <vt:lpwstr/>
  </property>
</Properties>
</file>