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E:\9 - Vendors\Eric Meyers\Order Sheets\Trucks - Lines 4-15-68-69-70-71-72-73-74-75-76-77-78-82-83-84-85-86-87-88-89-90\Line 4 - Silverado PPV\"/>
    </mc:Choice>
  </mc:AlternateContent>
  <xr:revisionPtr revIDLastSave="0" documentId="13_ncr:1_{5D936F0F-C3D4-40D9-9EED-A9BA88090B1E}" xr6:coauthVersionLast="47" xr6:coauthVersionMax="47" xr10:uidLastSave="{00000000-0000-0000-0000-000000000000}"/>
  <bookViews>
    <workbookView xWindow="-57720" yWindow="-120" windowWidth="29040" windowHeight="15840" xr2:uid="{00000000-000D-0000-FFFF-FFFF00000000}"/>
  </bookViews>
  <sheets>
    <sheet name="Line 4-Silverado PPV" sheetId="1" r:id="rId1"/>
    <sheet name="Instructions" sheetId="2" r:id="rId2"/>
  </sheets>
  <definedNames>
    <definedName name="_xlnm.Print_Area" localSheetId="0">'Line 4-Silverado PPV'!$A$1:$E$50</definedName>
  </definedNames>
  <calcPr calcId="191029"/>
  <customWorkbookViews>
    <customWorkbookView name="Eric Meyers - Personal View" guid="{A4AABFBC-8208-4FD2-AF8B-B167D2E1460C}" mergeInterval="0" personalView="1" maximized="1" xWindow="-4" yWindow="-4" windowWidth="1928" windowHeight="1044" activeSheetId="1"/>
    <customWorkbookView name="Sonya Thomas - Personal View" guid="{419717ED-B0F0-44AF-BA0C-CF54A3F7B9F9}" mergeInterval="0" personalView="1" maximized="1" xWindow="-9" yWindow="-9" windowWidth="1938" windowHeight="105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4" i="1"/>
  <c r="E34" i="1"/>
  <c r="E31" i="1"/>
  <c r="E23" i="1"/>
  <c r="E22" i="1"/>
  <c r="E21" i="1"/>
  <c r="E20" i="1"/>
  <c r="E19" i="1"/>
  <c r="E17" i="1"/>
  <c r="E16" i="1"/>
  <c r="E15" i="1"/>
  <c r="E14" i="1"/>
  <c r="E13" i="1"/>
  <c r="E18" i="1"/>
  <c r="E32" i="1"/>
  <c r="E35" i="1" l="1"/>
  <c r="E27" i="1"/>
  <c r="E30" i="1"/>
  <c r="E26" i="1"/>
  <c r="E29" i="1"/>
  <c r="E28" i="1"/>
  <c r="E33" i="1"/>
  <c r="D42" i="1" l="1"/>
  <c r="E7" i="1" l="1"/>
  <c r="E36" i="1" l="1"/>
  <c r="E38" i="1" s="1"/>
  <c r="E41" i="1" l="1"/>
  <c r="E42" i="1" s="1"/>
</calcChain>
</file>

<file path=xl/sharedStrings.xml><?xml version="1.0" encoding="utf-8"?>
<sst xmlns="http://schemas.openxmlformats.org/spreadsheetml/2006/main" count="103" uniqueCount="95">
  <si>
    <t>Unit Price</t>
  </si>
  <si>
    <t>Vehicle Description</t>
  </si>
  <si>
    <t>Order Code</t>
  </si>
  <si>
    <t>Quantity</t>
  </si>
  <si>
    <t>Extended Price</t>
  </si>
  <si>
    <t>Optional Equipment</t>
  </si>
  <si>
    <t>Option Code</t>
  </si>
  <si>
    <t>Option Unit Price</t>
  </si>
  <si>
    <t>Add Option</t>
  </si>
  <si>
    <t>1 EA</t>
  </si>
  <si>
    <t>State Contract Number</t>
  </si>
  <si>
    <t>Vendor</t>
  </si>
  <si>
    <t>Option Description</t>
  </si>
  <si>
    <t>4WD with 5.3L EcoTec3 V8 Engine</t>
  </si>
  <si>
    <t>Cost for Each Vehicle Plus Options</t>
  </si>
  <si>
    <t>Additional Costs</t>
  </si>
  <si>
    <t>0.35% Contract Administrative Fee</t>
  </si>
  <si>
    <t>Total Cost for Each Vehicle</t>
  </si>
  <si>
    <t>Total Cost for All Vehicles</t>
  </si>
  <si>
    <t>This spreadsheet is not a purchase order</t>
  </si>
  <si>
    <t>Instructions</t>
  </si>
  <si>
    <t>Gerry Lane Chevrolet</t>
  </si>
  <si>
    <t>Available Exterior Colors</t>
  </si>
  <si>
    <t>(GAZ) Summit White</t>
  </si>
  <si>
    <t>(GBA) Black</t>
  </si>
  <si>
    <t>NC</t>
  </si>
  <si>
    <t>5T5</t>
  </si>
  <si>
    <t>Rear Window Defroster</t>
  </si>
  <si>
    <t>C49</t>
  </si>
  <si>
    <t>B30</t>
  </si>
  <si>
    <t>Spray-On Bedliner</t>
  </si>
  <si>
    <t>CGN</t>
  </si>
  <si>
    <t>Delete Daytime Running Lamps and Automatic Headlamps</t>
  </si>
  <si>
    <t>9G8</t>
  </si>
  <si>
    <t>V76</t>
  </si>
  <si>
    <t>Upfitter Switches</t>
  </si>
  <si>
    <t>9L7</t>
  </si>
  <si>
    <t>G80</t>
  </si>
  <si>
    <t>JL1</t>
  </si>
  <si>
    <t>Trailering Package</t>
  </si>
  <si>
    <t>Z82</t>
  </si>
  <si>
    <t>NZZ</t>
  </si>
  <si>
    <t>LA Safety Inspection Sticker - 1 Year</t>
  </si>
  <si>
    <t>LA DEQ Waste Tire Fee (5 tires X $2.25 each)</t>
  </si>
  <si>
    <t>Agency  Information</t>
  </si>
  <si>
    <t>Contact Name:</t>
  </si>
  <si>
    <t>LPAA Approval No</t>
  </si>
  <si>
    <t>Phone:</t>
  </si>
  <si>
    <t>Email:</t>
  </si>
  <si>
    <t>Shopping Cart</t>
  </si>
  <si>
    <t>Vendor Information</t>
  </si>
  <si>
    <t>Eric Meyers</t>
  </si>
  <si>
    <t xml:space="preserve">Vendor No. </t>
  </si>
  <si>
    <t>225-268-7160</t>
  </si>
  <si>
    <t>eric.meyers@gerrylane.com</t>
  </si>
  <si>
    <t>Contract Line</t>
  </si>
  <si>
    <t>Delivery ARO</t>
  </si>
  <si>
    <t>Agency Name</t>
  </si>
  <si>
    <t>5W4-1WT</t>
  </si>
  <si>
    <t xml:space="preserve">Cloth Front 40/20/40 </t>
  </si>
  <si>
    <t>AE7</t>
  </si>
  <si>
    <t>180-365 Days</t>
  </si>
  <si>
    <t>Chevrolet Silverado PPV</t>
  </si>
  <si>
    <t>6J3</t>
  </si>
  <si>
    <t>6J4</t>
  </si>
  <si>
    <t>7X3</t>
  </si>
  <si>
    <t>6N5</t>
  </si>
  <si>
    <t>6N6</t>
  </si>
  <si>
    <t>5Y1</t>
  </si>
  <si>
    <t>PQA</t>
  </si>
  <si>
    <t>Vinyl Rear Seat w/ Cloth Front 
(Requires AE7)</t>
  </si>
  <si>
    <r>
      <t xml:space="preserve">Carpet Floor Covering 
</t>
    </r>
    <r>
      <rPr>
        <sz val="9"/>
        <color theme="1"/>
        <rFont val="Calibri"/>
        <family val="2"/>
        <scheme val="minor"/>
      </rPr>
      <t>(Includes Mats)</t>
    </r>
  </si>
  <si>
    <t>Left Side Spotlight</t>
  </si>
  <si>
    <r>
      <t>Center Console/Front Seat Delete</t>
    </r>
    <r>
      <rPr>
        <sz val="9"/>
        <color theme="1"/>
        <rFont val="Calibri"/>
        <family val="2"/>
        <scheme val="minor"/>
      </rPr>
      <t xml:space="preserve">   
(Also removes the USB port and auxiliary power outlet when (AZ3) bench seat is ordered. Does not include a floor console. All exposed floor area will remain untrimmed. Deletes the center section of the front bench seat. )</t>
    </r>
  </si>
  <si>
    <t>PO #_______________________________</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</si>
  <si>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</si>
  <si>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BASE VEHICLE</t>
  </si>
  <si>
    <t>PCV</t>
  </si>
  <si>
    <t>PEB</t>
  </si>
  <si>
    <t>5H1</t>
  </si>
  <si>
    <t>All-Terrain Tire</t>
  </si>
  <si>
    <t>QDV</t>
  </si>
  <si>
    <r>
      <t>Recovery Hooks</t>
    </r>
    <r>
      <rPr>
        <sz val="10"/>
        <color theme="1"/>
        <rFont val="Calibri"/>
        <family val="2"/>
        <scheme val="minor"/>
      </rPr>
      <t xml:space="preserve"> (2WD; STD on 4WD)</t>
    </r>
  </si>
  <si>
    <r>
      <t xml:space="preserve">2 Additional Key Fobs - Total of 4                                   </t>
    </r>
    <r>
      <rPr>
        <sz val="10"/>
        <color theme="1"/>
        <rFont val="Calibri"/>
        <family val="2"/>
        <scheme val="minor"/>
      </rPr>
      <t>(DOES NOT COME PROGRAMMED)</t>
    </r>
  </si>
  <si>
    <r>
      <t>WT Convenience Package</t>
    </r>
    <r>
      <rPr>
        <sz val="10"/>
        <color theme="1"/>
        <rFont val="Calibri"/>
        <family val="2"/>
        <scheme val="minor"/>
      </rPr>
      <t xml:space="preserve">
(Includes Tinted Windows, (C49) Rear-Window Defogger, (K34) Cruise Control and Power MIrrors)</t>
    </r>
  </si>
  <si>
    <r>
      <t xml:space="preserve">WT Value Package
</t>
    </r>
    <r>
      <rPr>
        <sz val="10"/>
        <color theme="1"/>
        <rFont val="Calibri"/>
        <family val="2"/>
        <scheme val="minor"/>
      </rPr>
      <t>(Includes (PCV) WT Convenience Package and (Z82) Trailering Package)
(Not available with (ZLQ) WT Fleet Convenience Package)</t>
    </r>
  </si>
  <si>
    <r>
      <t xml:space="preserve">WT Safety Package
</t>
    </r>
    <r>
      <rPr>
        <sz val="10"/>
        <color theme="1"/>
        <rFont val="Calibri"/>
        <family val="2"/>
        <scheme val="minor"/>
      </rPr>
      <t>(Includes Front and Rear Park Assist, Lane Change Alert with Side Blind Zone Alert, Rear Cross Traffic Braking, Perimeter Lighting)</t>
    </r>
  </si>
  <si>
    <r>
      <t xml:space="preserve">Heavy Duty Locking Rear Differential: </t>
    </r>
    <r>
      <rPr>
        <sz val="10"/>
        <color theme="1"/>
        <rFont val="Calibri"/>
        <family val="2"/>
        <scheme val="minor"/>
      </rPr>
      <t>(Required with (L84) 5.3L EcoTec3 V8 Engine when (Z82) Trailering Package is ordered)</t>
    </r>
  </si>
  <si>
    <r>
      <t xml:space="preserve">Trailer Brake Controller 
</t>
    </r>
    <r>
      <rPr>
        <sz val="10"/>
        <color theme="1"/>
        <rFont val="Calibri"/>
        <family val="2"/>
        <scheme val="minor"/>
      </rPr>
      <t>(Requires (Z82) Trailering Package)</t>
    </r>
  </si>
  <si>
    <r>
      <t xml:space="preserve">Skid Plates </t>
    </r>
    <r>
      <rPr>
        <sz val="10"/>
        <color theme="1"/>
        <rFont val="Calibri"/>
        <family val="2"/>
        <scheme val="minor"/>
      </rPr>
      <t>(Requires 4WD)</t>
    </r>
  </si>
  <si>
    <t xml:space="preserve">Wiring, Grille Lamps and Siren Speakers </t>
  </si>
  <si>
    <t xml:space="preserve">Wiring, Horn and Siren Circuit </t>
  </si>
  <si>
    <t xml:space="preserve">	Inoperative Rear Windows</t>
  </si>
  <si>
    <t>Inoperative Inside Rear Door Locks and Handles</t>
  </si>
  <si>
    <t>(GXD) Sterling Gray Metallic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</si>
</sst>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5"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9"/>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u/>
      <sz val="16"/>
      <color rgb="FFFF0000"/>
      <name val="Calibri"/>
      <family val="2"/>
      <scheme val="minor"/>
    </font>
    <font>
      <b/>
      <sz val="16"/>
      <name val="Calibri"/>
      <family val="2"/>
      <scheme val="minor"/>
    </font>
    <font>
      <sz val="14"/>
      <name val="Calibri"/>
      <family val="2"/>
      <scheme val="minor"/>
    </font>
    <font>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1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89">
    <xf numFmtId="0" fontId="0" fillId="0" borderId="0" xfId="0"/>
    <xf numFmtId="0" fontId="0" fillId="5" borderId="3" xfId="0" applyFill="1" applyBorder="1" applyProtection="1">
      <protection locked="0"/>
    </xf>
    <xf numFmtId="0" fontId="0" fillId="0" borderId="3" xfId="0" applyBorder="1" applyAlignment="1" applyProtection="1">
      <alignment horizontal="center"/>
      <protection hidden="1"/>
    </xf>
    <xf numFmtId="44" fontId="0" fillId="0" borderId="3" xfId="1" applyFont="1" applyBorder="1" applyAlignment="1" applyProtection="1">
      <protection hidden="1"/>
    </xf>
    <xf numFmtId="44" fontId="0" fillId="0" borderId="3" xfId="1" applyFont="1" applyBorder="1" applyAlignment="1" applyProtection="1">
      <alignment horizontal="right"/>
      <protection hidden="1"/>
    </xf>
    <xf numFmtId="0" fontId="4" fillId="0" borderId="3"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0" fillId="0" borderId="3" xfId="0" applyBorder="1"/>
    <xf numFmtId="0" fontId="4" fillId="0" borderId="0" xfId="0" applyFont="1"/>
    <xf numFmtId="1" fontId="0" fillId="0" borderId="0" xfId="0" applyNumberFormat="1"/>
    <xf numFmtId="1" fontId="4" fillId="0" borderId="0" xfId="0" applyNumberFormat="1" applyFont="1"/>
    <xf numFmtId="14" fontId="4" fillId="0" borderId="0" xfId="0" applyNumberFormat="1" applyFont="1"/>
    <xf numFmtId="0" fontId="2" fillId="3" borderId="3" xfId="0" applyFont="1" applyFill="1" applyBorder="1" applyAlignment="1" applyProtection="1">
      <alignment horizontal="center"/>
      <protection hidden="1"/>
    </xf>
    <xf numFmtId="0" fontId="5" fillId="4" borderId="3" xfId="0" applyFont="1" applyFill="1" applyBorder="1" applyAlignment="1" applyProtection="1">
      <alignment wrapText="1"/>
      <protection hidden="1"/>
    </xf>
    <xf numFmtId="0" fontId="0" fillId="0" borderId="3" xfId="0" applyBorder="1" applyProtection="1">
      <protection hidden="1"/>
    </xf>
    <xf numFmtId="0" fontId="3" fillId="3" borderId="1" xfId="0" applyFont="1" applyFill="1" applyBorder="1" applyAlignment="1" applyProtection="1">
      <alignment horizontal="centerContinuous" wrapText="1"/>
      <protection hidden="1"/>
    </xf>
    <xf numFmtId="0" fontId="3" fillId="3" borderId="1" xfId="0" applyFont="1" applyFill="1" applyBorder="1" applyAlignment="1" applyProtection="1">
      <alignment horizontal="centerContinuous"/>
      <protection hidden="1"/>
    </xf>
    <xf numFmtId="0" fontId="3" fillId="3" borderId="2" xfId="0" applyFont="1" applyFill="1" applyBorder="1" applyAlignment="1" applyProtection="1">
      <alignment horizontal="centerContinuous"/>
      <protection hidden="1"/>
    </xf>
    <xf numFmtId="0" fontId="3" fillId="3" borderId="3" xfId="0" applyFont="1" applyFill="1" applyBorder="1" applyAlignment="1" applyProtection="1">
      <alignment horizontal="centerContinuous"/>
      <protection hidden="1"/>
    </xf>
    <xf numFmtId="0" fontId="3" fillId="3" borderId="6" xfId="0" applyFont="1" applyFill="1" applyBorder="1" applyAlignment="1" applyProtection="1">
      <alignment horizontal="centerContinuous"/>
      <protection hidden="1"/>
    </xf>
    <xf numFmtId="1" fontId="0" fillId="0" borderId="0" xfId="0" applyNumberFormat="1" applyAlignment="1">
      <alignment horizontal="center"/>
    </xf>
    <xf numFmtId="0" fontId="0" fillId="0" borderId="0" xfId="0" applyAlignment="1">
      <alignment horizontal="center"/>
    </xf>
    <xf numFmtId="0" fontId="0" fillId="5" borderId="4" xfId="0" applyFill="1" applyBorder="1" applyAlignment="1" applyProtection="1">
      <alignment wrapText="1"/>
      <protection locked="0"/>
    </xf>
    <xf numFmtId="0" fontId="0" fillId="0" borderId="3" xfId="0" applyBorder="1" applyAlignment="1" applyProtection="1">
      <alignment horizontal="centerContinuous"/>
      <protection hidden="1"/>
    </xf>
    <xf numFmtId="0" fontId="3" fillId="3" borderId="5" xfId="0" applyFont="1" applyFill="1" applyBorder="1" applyAlignment="1" applyProtection="1">
      <alignment horizontal="centerContinuous"/>
      <protection hidden="1"/>
    </xf>
    <xf numFmtId="0" fontId="0" fillId="0" borderId="4" xfId="0" applyBorder="1"/>
    <xf numFmtId="0" fontId="0" fillId="0" borderId="7" xfId="0" applyBorder="1"/>
    <xf numFmtId="0" fontId="4" fillId="0" borderId="7" xfId="0" applyFont="1" applyBorder="1" applyAlignment="1">
      <alignment horizontal="center"/>
    </xf>
    <xf numFmtId="0" fontId="0" fillId="0" borderId="10" xfId="0" applyBorder="1"/>
    <xf numFmtId="0" fontId="0" fillId="0" borderId="11" xfId="0" applyBorder="1"/>
    <xf numFmtId="164" fontId="0" fillId="0" borderId="4" xfId="0" applyNumberFormat="1" applyBorder="1"/>
    <xf numFmtId="164" fontId="0" fillId="0" borderId="7" xfId="0" applyNumberFormat="1" applyBorder="1"/>
    <xf numFmtId="0" fontId="3" fillId="3" borderId="12" xfId="0" applyFont="1" applyFill="1" applyBorder="1" applyAlignment="1" applyProtection="1">
      <alignment horizontal="centerContinuous"/>
      <protection hidden="1"/>
    </xf>
    <xf numFmtId="0" fontId="6" fillId="5" borderId="10" xfId="2" applyFill="1" applyBorder="1" applyAlignment="1" applyProtection="1">
      <alignment wrapText="1"/>
      <protection locked="0"/>
    </xf>
    <xf numFmtId="0" fontId="0" fillId="5" borderId="11" xfId="0" applyFill="1" applyBorder="1" applyAlignment="1" applyProtection="1">
      <alignment wrapText="1"/>
      <protection locked="0"/>
    </xf>
    <xf numFmtId="0" fontId="0" fillId="5" borderId="10" xfId="0" applyFill="1" applyBorder="1" applyAlignment="1" applyProtection="1">
      <alignment wrapText="1"/>
      <protection locked="0"/>
    </xf>
    <xf numFmtId="0" fontId="0" fillId="5" borderId="7" xfId="0" applyFill="1" applyBorder="1" applyAlignment="1" applyProtection="1">
      <alignment wrapText="1"/>
      <protection locked="0"/>
    </xf>
    <xf numFmtId="1" fontId="10" fillId="0" borderId="0" xfId="0" applyNumberFormat="1" applyFont="1"/>
    <xf numFmtId="0" fontId="10" fillId="0" borderId="0" xfId="0" applyFont="1"/>
    <xf numFmtId="0" fontId="12" fillId="0" borderId="5" xfId="0" applyFont="1" applyBorder="1" applyAlignment="1" applyProtection="1">
      <alignment horizontal="center"/>
      <protection hidden="1"/>
    </xf>
    <xf numFmtId="1" fontId="2" fillId="0" borderId="0" xfId="0" applyNumberFormat="1" applyFont="1" applyAlignment="1">
      <alignment horizontal="center"/>
    </xf>
    <xf numFmtId="0" fontId="2" fillId="0" borderId="0" xfId="0" applyFont="1" applyAlignment="1">
      <alignment horizontal="center"/>
    </xf>
    <xf numFmtId="0" fontId="2" fillId="0" borderId="4" xfId="0" applyFont="1" applyBorder="1" applyAlignment="1" applyProtection="1">
      <alignment horizontal="center"/>
      <protection hidden="1"/>
    </xf>
    <xf numFmtId="0" fontId="9" fillId="0" borderId="3" xfId="0" applyFont="1" applyBorder="1" applyAlignment="1" applyProtection="1">
      <alignment horizontal="center"/>
      <protection hidden="1"/>
    </xf>
    <xf numFmtId="0" fontId="9" fillId="0" borderId="4" xfId="0" applyFont="1" applyBorder="1" applyAlignment="1" applyProtection="1">
      <alignment horizontal="centerContinuous"/>
      <protection hidden="1"/>
    </xf>
    <xf numFmtId="1" fontId="9" fillId="0" borderId="0" xfId="0" applyNumberFormat="1" applyFont="1"/>
    <xf numFmtId="0" fontId="9" fillId="0" borderId="0" xfId="0" applyFont="1"/>
    <xf numFmtId="0" fontId="8" fillId="0" borderId="3" xfId="0" applyFont="1" applyBorder="1" applyAlignment="1" applyProtection="1">
      <alignment wrapText="1"/>
      <protection hidden="1"/>
    </xf>
    <xf numFmtId="0" fontId="8" fillId="0" borderId="3" xfId="0" applyFont="1" applyBorder="1" applyAlignment="1" applyProtection="1">
      <alignment horizontal="center" wrapText="1"/>
      <protection hidden="1"/>
    </xf>
    <xf numFmtId="44" fontId="8" fillId="0" borderId="3" xfId="1" applyFont="1" applyBorder="1" applyAlignment="1" applyProtection="1">
      <protection hidden="1"/>
    </xf>
    <xf numFmtId="0" fontId="8" fillId="5" borderId="3" xfId="0" applyFont="1" applyFill="1" applyBorder="1" applyProtection="1">
      <protection locked="0"/>
    </xf>
    <xf numFmtId="44" fontId="8" fillId="4" borderId="3" xfId="0" applyNumberFormat="1" applyFont="1" applyFill="1" applyBorder="1" applyProtection="1">
      <protection hidden="1"/>
    </xf>
    <xf numFmtId="1" fontId="8" fillId="0" borderId="0" xfId="0" applyNumberFormat="1" applyFont="1"/>
    <xf numFmtId="0" fontId="8" fillId="0" borderId="0" xfId="0" applyFont="1"/>
    <xf numFmtId="44" fontId="8" fillId="0" borderId="3" xfId="1" applyFont="1" applyFill="1" applyBorder="1" applyAlignment="1" applyProtection="1">
      <alignment horizontal="right"/>
      <protection hidden="1"/>
    </xf>
    <xf numFmtId="0" fontId="0" fillId="0" borderId="7" xfId="0" applyBorder="1" applyAlignment="1" applyProtection="1">
      <alignment horizontal="right"/>
      <protection hidden="1"/>
    </xf>
    <xf numFmtId="0" fontId="3" fillId="3" borderId="13" xfId="0" applyFont="1" applyFill="1" applyBorder="1" applyAlignment="1" applyProtection="1">
      <alignment horizontal="centerContinuous"/>
      <protection hidden="1"/>
    </xf>
    <xf numFmtId="0" fontId="0" fillId="0" borderId="4" xfId="0" applyBorder="1" applyAlignment="1" applyProtection="1">
      <alignment horizontal="centerContinuous"/>
      <protection hidden="1"/>
    </xf>
    <xf numFmtId="0" fontId="0" fillId="0" borderId="1" xfId="0" applyBorder="1" applyAlignment="1" applyProtection="1">
      <alignment horizontal="centerContinuous"/>
      <protection hidden="1"/>
    </xf>
    <xf numFmtId="0" fontId="0" fillId="0" borderId="7" xfId="0" applyBorder="1" applyAlignment="1" applyProtection="1">
      <alignment horizontal="centerContinuous"/>
      <protection hidden="1"/>
    </xf>
    <xf numFmtId="0" fontId="0" fillId="0" borderId="5" xfId="0" applyBorder="1" applyAlignment="1" applyProtection="1">
      <alignment horizontal="centerContinuous"/>
      <protection hidden="1"/>
    </xf>
    <xf numFmtId="0" fontId="0" fillId="0" borderId="5" xfId="0" applyBorder="1" applyAlignment="1" applyProtection="1">
      <alignment horizontal="right"/>
      <protection hidden="1"/>
    </xf>
    <xf numFmtId="0" fontId="11" fillId="2" borderId="9" xfId="0" applyFont="1" applyFill="1" applyBorder="1" applyAlignment="1" applyProtection="1">
      <alignment horizontal="centerContinuous"/>
      <protection hidden="1"/>
    </xf>
    <xf numFmtId="0" fontId="10" fillId="2" borderId="14" xfId="0" applyFont="1" applyFill="1" applyBorder="1" applyAlignment="1" applyProtection="1">
      <alignment horizontal="centerContinuous"/>
      <protection hidden="1"/>
    </xf>
    <xf numFmtId="0" fontId="10" fillId="2" borderId="8" xfId="0" applyFont="1" applyFill="1" applyBorder="1" applyAlignment="1" applyProtection="1">
      <alignment horizontal="centerContinuous"/>
      <protection hidden="1"/>
    </xf>
    <xf numFmtId="0" fontId="13" fillId="0" borderId="5" xfId="0" applyFont="1" applyBorder="1" applyAlignment="1" applyProtection="1">
      <alignment horizontal="center"/>
      <protection hidden="1"/>
    </xf>
    <xf numFmtId="0" fontId="9" fillId="0" borderId="7" xfId="0" applyFont="1" applyBorder="1" applyAlignment="1" applyProtection="1">
      <alignment horizontal="centerContinuous"/>
      <protection hidden="1"/>
    </xf>
    <xf numFmtId="0" fontId="0" fillId="0" borderId="3" xfId="0" applyBorder="1" applyAlignment="1" applyProtection="1">
      <alignment wrapText="1"/>
      <protection hidden="1"/>
    </xf>
    <xf numFmtId="44" fontId="0" fillId="0" borderId="3" xfId="0" applyNumberFormat="1" applyBorder="1" applyProtection="1">
      <protection hidden="1"/>
    </xf>
    <xf numFmtId="0" fontId="3" fillId="3" borderId="4" xfId="0" applyFont="1" applyFill="1" applyBorder="1" applyAlignment="1" applyProtection="1">
      <alignment horizontal="centerContinuous" wrapText="1"/>
      <protection hidden="1"/>
    </xf>
    <xf numFmtId="0" fontId="3" fillId="3" borderId="7" xfId="0" applyFont="1" applyFill="1" applyBorder="1" applyAlignment="1" applyProtection="1">
      <alignment horizontal="centerContinuous" wrapText="1"/>
      <protection hidden="1"/>
    </xf>
    <xf numFmtId="0" fontId="3" fillId="3" borderId="4" xfId="0" applyFont="1" applyFill="1" applyBorder="1" applyAlignment="1" applyProtection="1">
      <alignment horizontal="centerContinuous"/>
      <protection hidden="1"/>
    </xf>
    <xf numFmtId="0" fontId="3" fillId="3" borderId="7" xfId="0" applyFont="1" applyFill="1" applyBorder="1" applyAlignment="1" applyProtection="1">
      <alignment horizontal="centerContinuous"/>
      <protection hidden="1"/>
    </xf>
    <xf numFmtId="44" fontId="0" fillId="0" borderId="3" xfId="0" applyNumberFormat="1" applyBorder="1" applyAlignment="1" applyProtection="1">
      <alignment horizontal="center"/>
      <protection hidden="1"/>
    </xf>
    <xf numFmtId="44" fontId="0" fillId="0" borderId="15" xfId="0" applyNumberFormat="1" applyBorder="1" applyProtection="1">
      <protection hidden="1"/>
    </xf>
    <xf numFmtId="0" fontId="0" fillId="0" borderId="4" xfId="0" applyBorder="1" applyAlignment="1">
      <alignment horizontal="right"/>
    </xf>
    <xf numFmtId="0" fontId="0" fillId="5" borderId="3" xfId="0" applyFill="1" applyBorder="1" applyAlignment="1" applyProtection="1">
      <alignment horizontal="left" wrapText="1"/>
      <protection locked="0"/>
    </xf>
    <xf numFmtId="0" fontId="0" fillId="5" borderId="3" xfId="0" applyFill="1" applyBorder="1" applyAlignment="1" applyProtection="1">
      <alignment horizontal="left"/>
      <protection locked="0"/>
    </xf>
    <xf numFmtId="0" fontId="4" fillId="0" borderId="4" xfId="0" applyFont="1" applyBorder="1" applyAlignment="1">
      <alignment horizontal="right"/>
    </xf>
    <xf numFmtId="164" fontId="0" fillId="0" borderId="0" xfId="0" applyNumberFormat="1"/>
    <xf numFmtId="164" fontId="0" fillId="0" borderId="16" xfId="0" applyNumberFormat="1" applyBorder="1"/>
    <xf numFmtId="0" fontId="0" fillId="0" borderId="2" xfId="0" applyBorder="1"/>
    <xf numFmtId="0" fontId="8" fillId="5" borderId="3" xfId="0" applyFont="1" applyFill="1" applyBorder="1" applyAlignment="1" applyProtection="1">
      <alignment horizontal="center" wrapText="1"/>
      <protection locked="0"/>
    </xf>
    <xf numFmtId="0" fontId="8" fillId="4" borderId="5" xfId="0" applyFont="1" applyFill="1" applyBorder="1" applyAlignment="1" applyProtection="1">
      <alignment horizontal="centerContinuous" wrapText="1"/>
      <protection hidden="1"/>
    </xf>
    <xf numFmtId="0" fontId="8" fillId="0" borderId="3" xfId="0" applyFont="1" applyBorder="1" applyAlignment="1" applyProtection="1">
      <alignment horizontal="centerContinuous" wrapText="1"/>
      <protection hidden="1"/>
    </xf>
    <xf numFmtId="0" fontId="8" fillId="5" borderId="4" xfId="0" applyFont="1" applyFill="1" applyBorder="1" applyAlignment="1" applyProtection="1">
      <alignment horizontal="center" wrapText="1"/>
      <protection locked="0"/>
    </xf>
    <xf numFmtId="0" fontId="8" fillId="0" borderId="4" xfId="0" applyFont="1" applyBorder="1" applyAlignment="1" applyProtection="1">
      <alignment horizontal="centerContinuous" wrapText="1"/>
      <protection hidden="1"/>
    </xf>
    <xf numFmtId="0" fontId="8" fillId="0" borderId="7" xfId="0" applyFont="1" applyBorder="1" applyAlignment="1" applyProtection="1">
      <alignment horizontal="centerContinuous" wrapText="1"/>
      <protection hidden="1"/>
    </xf>
    <xf numFmtId="0" fontId="8" fillId="5" borderId="7" xfId="0" applyFont="1" applyFill="1" applyBorder="1" applyAlignment="1" applyProtection="1">
      <alignment horizontal="center"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
  <sheetViews>
    <sheetView tabSelected="1" view="pageLayout" zoomScaleNormal="100" zoomScaleSheetLayoutView="100" workbookViewId="0">
      <selection activeCell="A3" sqref="A3:XFD3"/>
    </sheetView>
  </sheetViews>
  <sheetFormatPr defaultRowHeight="15" x14ac:dyDescent="0.25"/>
  <cols>
    <col min="1" max="1" width="40.7109375" customWidth="1"/>
    <col min="2" max="2" width="18.7109375" bestFit="1" customWidth="1"/>
    <col min="3" max="3" width="16.7109375" customWidth="1"/>
    <col min="4" max="4" width="17.28515625" bestFit="1" customWidth="1"/>
    <col min="5" max="5" width="16.7109375" customWidth="1"/>
    <col min="6" max="6" width="12.140625" style="9" bestFit="1" customWidth="1"/>
  </cols>
  <sheetData>
    <row r="1" spans="1:6" s="8" customFormat="1" x14ac:dyDescent="0.25">
      <c r="A1" s="8" t="s">
        <v>74</v>
      </c>
      <c r="E1" s="11">
        <v>45910</v>
      </c>
      <c r="F1" s="10"/>
    </row>
    <row r="2" spans="1:6" s="38" customFormat="1" ht="27" customHeight="1" x14ac:dyDescent="0.35">
      <c r="A2" s="62" t="s">
        <v>19</v>
      </c>
      <c r="B2" s="63"/>
      <c r="C2" s="63"/>
      <c r="D2" s="63"/>
      <c r="E2" s="64"/>
      <c r="F2" s="37"/>
    </row>
    <row r="3" spans="1:6" s="41" customFormat="1" ht="21" x14ac:dyDescent="0.35">
      <c r="A3" s="6" t="s">
        <v>62</v>
      </c>
      <c r="B3" s="6" t="s">
        <v>55</v>
      </c>
      <c r="C3" s="6">
        <v>4</v>
      </c>
      <c r="D3" s="39" t="s">
        <v>56</v>
      </c>
      <c r="E3" s="65" t="s">
        <v>61</v>
      </c>
      <c r="F3" s="40"/>
    </row>
    <row r="4" spans="1:6" s="41" customFormat="1" ht="21" x14ac:dyDescent="0.35">
      <c r="A4" s="6" t="s">
        <v>10</v>
      </c>
      <c r="B4" s="43">
        <v>4400023794</v>
      </c>
      <c r="C4" s="42" t="s">
        <v>11</v>
      </c>
      <c r="D4" s="44" t="s">
        <v>21</v>
      </c>
      <c r="E4" s="66"/>
      <c r="F4" s="40"/>
    </row>
    <row r="5" spans="1:6" s="46" customFormat="1" ht="18.75" x14ac:dyDescent="0.3">
      <c r="A5" s="18" t="s">
        <v>76</v>
      </c>
      <c r="B5" s="18"/>
      <c r="C5" s="18"/>
      <c r="D5" s="18"/>
      <c r="E5" s="18"/>
      <c r="F5" s="45"/>
    </row>
    <row r="6" spans="1:6" s="21" customFormat="1" x14ac:dyDescent="0.25">
      <c r="A6" s="5" t="s">
        <v>1</v>
      </c>
      <c r="B6" s="5" t="s">
        <v>2</v>
      </c>
      <c r="C6" s="5" t="s">
        <v>0</v>
      </c>
      <c r="D6" s="5" t="s">
        <v>3</v>
      </c>
      <c r="E6" s="5" t="s">
        <v>4</v>
      </c>
      <c r="F6" s="20"/>
    </row>
    <row r="7" spans="1:6" ht="15" customHeight="1" x14ac:dyDescent="0.25">
      <c r="A7" s="67" t="s">
        <v>13</v>
      </c>
      <c r="B7" s="14" t="s">
        <v>58</v>
      </c>
      <c r="C7" s="3">
        <v>49644.1</v>
      </c>
      <c r="D7" s="1"/>
      <c r="E7" s="68">
        <f>$C7*D7</f>
        <v>0</v>
      </c>
    </row>
    <row r="8" spans="1:6" ht="18.75" customHeight="1" x14ac:dyDescent="0.3">
      <c r="A8" s="69" t="s">
        <v>22</v>
      </c>
      <c r="B8" s="15"/>
      <c r="C8" s="15"/>
      <c r="D8" s="15"/>
      <c r="E8" s="70"/>
    </row>
    <row r="9" spans="1:6" s="53" customFormat="1" ht="15.75" x14ac:dyDescent="0.25">
      <c r="A9" s="48" t="s">
        <v>23</v>
      </c>
      <c r="B9" s="82"/>
      <c r="C9" s="83" t="s">
        <v>94</v>
      </c>
      <c r="D9" s="83"/>
      <c r="E9" s="82"/>
      <c r="F9" s="52"/>
    </row>
    <row r="10" spans="1:6" s="53" customFormat="1" ht="15.75" x14ac:dyDescent="0.25">
      <c r="A10" s="84" t="s">
        <v>24</v>
      </c>
      <c r="B10" s="85"/>
      <c r="C10" s="86"/>
      <c r="D10" s="87"/>
      <c r="E10" s="88"/>
      <c r="F10" s="52"/>
    </row>
    <row r="11" spans="1:6" ht="18.75" customHeight="1" x14ac:dyDescent="0.3">
      <c r="A11" s="71" t="s">
        <v>5</v>
      </c>
      <c r="B11" s="16"/>
      <c r="C11" s="17"/>
      <c r="D11" s="17"/>
      <c r="E11" s="72"/>
    </row>
    <row r="12" spans="1:6" x14ac:dyDescent="0.25">
      <c r="A12" s="5" t="s">
        <v>12</v>
      </c>
      <c r="B12" s="5" t="s">
        <v>6</v>
      </c>
      <c r="C12" s="5" t="s">
        <v>7</v>
      </c>
      <c r="D12" s="5" t="s">
        <v>8</v>
      </c>
      <c r="E12" s="5" t="s">
        <v>4</v>
      </c>
    </row>
    <row r="13" spans="1:6" s="53" customFormat="1" ht="39.950000000000003" customHeight="1" x14ac:dyDescent="0.25">
      <c r="A13" s="47" t="s">
        <v>84</v>
      </c>
      <c r="B13" s="48" t="s">
        <v>77</v>
      </c>
      <c r="C13" s="49">
        <v>514.15</v>
      </c>
      <c r="D13" s="50"/>
      <c r="E13" s="51">
        <f t="shared" ref="E13:E31" si="0">IF(D13="Yes",$C13*SUM($D$7,$D$10),0)</f>
        <v>0</v>
      </c>
      <c r="F13" s="52"/>
    </row>
    <row r="14" spans="1:6" s="53" customFormat="1" ht="67.5" x14ac:dyDescent="0.25">
      <c r="A14" s="47" t="s">
        <v>85</v>
      </c>
      <c r="B14" s="48" t="s">
        <v>78</v>
      </c>
      <c r="C14" s="49">
        <v>873.6</v>
      </c>
      <c r="D14" s="50"/>
      <c r="E14" s="51">
        <f>IF(D14="Yes",$C14*SUM($D$7,$D$10),0)</f>
        <v>0</v>
      </c>
      <c r="F14" s="52"/>
    </row>
    <row r="15" spans="1:6" s="53" customFormat="1" ht="54.75" x14ac:dyDescent="0.25">
      <c r="A15" s="47" t="s">
        <v>86</v>
      </c>
      <c r="B15" s="48" t="s">
        <v>69</v>
      </c>
      <c r="C15" s="49">
        <v>873.6</v>
      </c>
      <c r="D15" s="50"/>
      <c r="E15" s="51">
        <f>IF(D15="Yes",$C15*SUM($D$7,$D$10),0)</f>
        <v>0</v>
      </c>
      <c r="F15" s="52"/>
    </row>
    <row r="16" spans="1:6" s="53" customFormat="1" ht="15.75" x14ac:dyDescent="0.25">
      <c r="A16" s="47" t="s">
        <v>39</v>
      </c>
      <c r="B16" s="48" t="s">
        <v>40</v>
      </c>
      <c r="C16" s="49">
        <v>386.75</v>
      </c>
      <c r="D16" s="50"/>
      <c r="E16" s="51">
        <f>IF(D16="Yes",$C16*SUM($D$7,$D$10),0)</f>
        <v>0</v>
      </c>
      <c r="F16" s="52"/>
    </row>
    <row r="17" spans="1:6" s="53" customFormat="1" ht="15.75" x14ac:dyDescent="0.25">
      <c r="A17" s="47" t="s">
        <v>30</v>
      </c>
      <c r="B17" s="48" t="s">
        <v>31</v>
      </c>
      <c r="C17" s="49">
        <v>495.95</v>
      </c>
      <c r="D17" s="50"/>
      <c r="E17" s="51">
        <f t="shared" si="0"/>
        <v>0</v>
      </c>
      <c r="F17" s="52"/>
    </row>
    <row r="18" spans="1:6" ht="27.75" x14ac:dyDescent="0.25">
      <c r="A18" s="67" t="s">
        <v>71</v>
      </c>
      <c r="B18" s="2" t="s">
        <v>29</v>
      </c>
      <c r="C18" s="3">
        <v>91</v>
      </c>
      <c r="D18" s="1"/>
      <c r="E18" s="68">
        <f>IF(D18="Yes",$C18*SUM($D$7:$D$7),0)</f>
        <v>0</v>
      </c>
    </row>
    <row r="19" spans="1:6" s="53" customFormat="1" ht="15.75" x14ac:dyDescent="0.25">
      <c r="A19" s="47" t="s">
        <v>27</v>
      </c>
      <c r="B19" s="48" t="s">
        <v>28</v>
      </c>
      <c r="C19" s="49">
        <v>204.75</v>
      </c>
      <c r="D19" s="50"/>
      <c r="E19" s="51">
        <f t="shared" si="0"/>
        <v>0</v>
      </c>
      <c r="F19" s="52"/>
    </row>
    <row r="20" spans="1:6" s="53" customFormat="1" ht="42" x14ac:dyDescent="0.25">
      <c r="A20" s="47" t="s">
        <v>87</v>
      </c>
      <c r="B20" s="48" t="s">
        <v>37</v>
      </c>
      <c r="C20" s="49">
        <v>359.45</v>
      </c>
      <c r="D20" s="50"/>
      <c r="E20" s="51">
        <f t="shared" si="0"/>
        <v>0</v>
      </c>
      <c r="F20" s="52"/>
    </row>
    <row r="21" spans="1:6" s="53" customFormat="1" ht="29.25" x14ac:dyDescent="0.25">
      <c r="A21" s="47" t="s">
        <v>88</v>
      </c>
      <c r="B21" s="48" t="s">
        <v>38</v>
      </c>
      <c r="C21" s="49">
        <v>250.25</v>
      </c>
      <c r="D21" s="50"/>
      <c r="E21" s="51">
        <f t="shared" si="0"/>
        <v>0</v>
      </c>
      <c r="F21" s="52"/>
    </row>
    <row r="22" spans="1:6" s="53" customFormat="1" ht="15.75" x14ac:dyDescent="0.25">
      <c r="A22" s="47" t="s">
        <v>89</v>
      </c>
      <c r="B22" s="48" t="s">
        <v>41</v>
      </c>
      <c r="C22" s="49">
        <v>136.5</v>
      </c>
      <c r="D22" s="50"/>
      <c r="E22" s="51">
        <f t="shared" si="0"/>
        <v>0</v>
      </c>
      <c r="F22" s="52"/>
    </row>
    <row r="23" spans="1:6" s="53" customFormat="1" ht="29.25" x14ac:dyDescent="0.25">
      <c r="A23" s="47" t="s">
        <v>83</v>
      </c>
      <c r="B23" s="48" t="s">
        <v>79</v>
      </c>
      <c r="C23" s="49">
        <v>40.950000000000003</v>
      </c>
      <c r="D23" s="50"/>
      <c r="E23" s="51">
        <f t="shared" si="0"/>
        <v>0</v>
      </c>
      <c r="F23" s="52"/>
    </row>
    <row r="24" spans="1:6" x14ac:dyDescent="0.25">
      <c r="A24" s="67" t="s">
        <v>90</v>
      </c>
      <c r="B24" s="2" t="s">
        <v>63</v>
      </c>
      <c r="C24" s="4">
        <v>188.37</v>
      </c>
      <c r="D24" s="1"/>
      <c r="E24" s="68">
        <f t="shared" ref="E24" si="1">IF(D24="Yes",$C24*SUM($D$7:$D$7),0)</f>
        <v>0</v>
      </c>
    </row>
    <row r="25" spans="1:6" ht="14.25" customHeight="1" x14ac:dyDescent="0.25">
      <c r="A25" s="67" t="s">
        <v>91</v>
      </c>
      <c r="B25" s="2" t="s">
        <v>64</v>
      </c>
      <c r="C25" s="4">
        <v>95.55</v>
      </c>
      <c r="D25" s="1"/>
      <c r="E25" s="68">
        <f t="shared" ref="E25" si="2">IF(D25="Yes",$C25*SUM($D$7:$D$7),0)</f>
        <v>0</v>
      </c>
    </row>
    <row r="26" spans="1:6" ht="14.25" customHeight="1" x14ac:dyDescent="0.25">
      <c r="A26" s="67" t="s">
        <v>92</v>
      </c>
      <c r="B26" s="2" t="s">
        <v>66</v>
      </c>
      <c r="C26" s="3">
        <v>45.5</v>
      </c>
      <c r="D26" s="1"/>
      <c r="E26" s="68">
        <f>IF(D26="Yes",$C26*SUM($D$7:$D$7),0)</f>
        <v>0</v>
      </c>
    </row>
    <row r="27" spans="1:6" ht="30" x14ac:dyDescent="0.25">
      <c r="A27" s="67" t="s">
        <v>93</v>
      </c>
      <c r="B27" s="2" t="s">
        <v>67</v>
      </c>
      <c r="C27" s="3">
        <v>62.79</v>
      </c>
      <c r="D27" s="1"/>
      <c r="E27" s="68">
        <f>IF(D27="Yes",$C27*SUM($D$7:$D$7),0)</f>
        <v>0</v>
      </c>
    </row>
    <row r="28" spans="1:6" ht="14.25" customHeight="1" x14ac:dyDescent="0.25">
      <c r="A28" s="67" t="s">
        <v>72</v>
      </c>
      <c r="B28" s="2" t="s">
        <v>65</v>
      </c>
      <c r="C28" s="4">
        <v>928.2</v>
      </c>
      <c r="D28" s="1"/>
      <c r="E28" s="68">
        <f>IF(D28="Yes",$C28*SUM($D$7:$D$7),0)</f>
        <v>0</v>
      </c>
    </row>
    <row r="29" spans="1:6" ht="30" x14ac:dyDescent="0.25">
      <c r="A29" s="67" t="s">
        <v>32</v>
      </c>
      <c r="B29" s="2" t="s">
        <v>33</v>
      </c>
      <c r="C29" s="3">
        <v>45.5</v>
      </c>
      <c r="D29" s="1"/>
      <c r="E29" s="68">
        <f>IF(D29="Yes",$C29*SUM($D$7:$D$7),0)</f>
        <v>0</v>
      </c>
    </row>
    <row r="30" spans="1:6" ht="14.25" customHeight="1" x14ac:dyDescent="0.25">
      <c r="A30" s="67" t="s">
        <v>35</v>
      </c>
      <c r="B30" s="2" t="s">
        <v>36</v>
      </c>
      <c r="C30" s="3">
        <v>136.5</v>
      </c>
      <c r="D30" s="1"/>
      <c r="E30" s="68">
        <f>IF(D30="Yes",$C30*SUM($D$7:$D$7),0)</f>
        <v>0</v>
      </c>
    </row>
    <row r="31" spans="1:6" s="53" customFormat="1" ht="15.75" x14ac:dyDescent="0.25">
      <c r="A31" s="47" t="s">
        <v>80</v>
      </c>
      <c r="B31" s="48" t="s">
        <v>81</v>
      </c>
      <c r="C31" s="49">
        <v>182</v>
      </c>
      <c r="D31" s="50"/>
      <c r="E31" s="51">
        <f t="shared" si="0"/>
        <v>0</v>
      </c>
      <c r="F31" s="52"/>
    </row>
    <row r="32" spans="1:6" ht="30" x14ac:dyDescent="0.25">
      <c r="A32" s="67" t="s">
        <v>70</v>
      </c>
      <c r="B32" s="2" t="s">
        <v>26</v>
      </c>
      <c r="C32" s="4" t="s">
        <v>25</v>
      </c>
      <c r="D32" s="1"/>
      <c r="E32" s="68">
        <f>IF(D32="YES","NC",0)</f>
        <v>0</v>
      </c>
    </row>
    <row r="33" spans="1:6" ht="14.25" customHeight="1" x14ac:dyDescent="0.25">
      <c r="A33" s="67" t="s">
        <v>59</v>
      </c>
      <c r="B33" s="2" t="s">
        <v>60</v>
      </c>
      <c r="C33" s="4" t="s">
        <v>25</v>
      </c>
      <c r="D33" s="1"/>
      <c r="E33" s="68">
        <f>IF(D33="YES","NC",0)</f>
        <v>0</v>
      </c>
    </row>
    <row r="34" spans="1:6" s="53" customFormat="1" ht="15.75" x14ac:dyDescent="0.25">
      <c r="A34" s="47" t="s">
        <v>82</v>
      </c>
      <c r="B34" s="48" t="s">
        <v>34</v>
      </c>
      <c r="C34" s="54" t="s">
        <v>25</v>
      </c>
      <c r="D34" s="50"/>
      <c r="E34" s="51">
        <f>IF(D34="YES","NC",0)</f>
        <v>0</v>
      </c>
      <c r="F34" s="52"/>
    </row>
    <row r="35" spans="1:6" ht="75" customHeight="1" x14ac:dyDescent="0.25">
      <c r="A35" s="67" t="s">
        <v>73</v>
      </c>
      <c r="B35" s="2" t="s">
        <v>68</v>
      </c>
      <c r="C35" s="4" t="s">
        <v>25</v>
      </c>
      <c r="D35" s="1"/>
      <c r="E35" s="68">
        <f>IF(D35="YES","NC",0)</f>
        <v>0</v>
      </c>
    </row>
    <row r="36" spans="1:6" ht="14.25" customHeight="1" x14ac:dyDescent="0.25">
      <c r="A36" s="57" t="s">
        <v>14</v>
      </c>
      <c r="B36" s="58"/>
      <c r="C36" s="59"/>
      <c r="D36" s="55" t="s">
        <v>9</v>
      </c>
      <c r="E36" s="73">
        <f>IF(SUM(D7:D7)=0,0,SUM(E6:E35)/SUM(D7:D7))</f>
        <v>0</v>
      </c>
    </row>
    <row r="37" spans="1:6" ht="18.75" x14ac:dyDescent="0.3">
      <c r="A37" s="56" t="s">
        <v>15</v>
      </c>
      <c r="B37" s="56"/>
      <c r="C37" s="56"/>
      <c r="D37" s="18"/>
      <c r="E37" s="18"/>
    </row>
    <row r="38" spans="1:6" ht="14.25" customHeight="1" x14ac:dyDescent="0.25">
      <c r="A38" s="23" t="s">
        <v>16</v>
      </c>
      <c r="B38" s="23"/>
      <c r="C38" s="23"/>
      <c r="D38" s="23"/>
      <c r="E38" s="68">
        <f>ROUND(0.0035*E36,2)</f>
        <v>0</v>
      </c>
    </row>
    <row r="39" spans="1:6" ht="14.25" customHeight="1" x14ac:dyDescent="0.25">
      <c r="A39" s="23" t="s">
        <v>43</v>
      </c>
      <c r="B39" s="23"/>
      <c r="C39" s="23"/>
      <c r="D39" s="23"/>
      <c r="E39" s="68">
        <v>11.25</v>
      </c>
    </row>
    <row r="40" spans="1:6" ht="14.25" customHeight="1" x14ac:dyDescent="0.25">
      <c r="A40" s="23" t="s">
        <v>42</v>
      </c>
      <c r="B40" s="23"/>
      <c r="C40" s="23"/>
      <c r="D40" s="23"/>
      <c r="E40" s="68">
        <v>18</v>
      </c>
    </row>
    <row r="41" spans="1:6" ht="14.25" customHeight="1" x14ac:dyDescent="0.25">
      <c r="A41" s="60" t="s">
        <v>17</v>
      </c>
      <c r="B41" s="60"/>
      <c r="C41" s="60"/>
      <c r="D41" s="61" t="s">
        <v>9</v>
      </c>
      <c r="E41" s="68">
        <f>IF(SUM(E36:E40)&lt;100,0,SUM(E36:E40))</f>
        <v>0</v>
      </c>
    </row>
    <row r="42" spans="1:6" ht="14.25" customHeight="1" thickBot="1" x14ac:dyDescent="0.3">
      <c r="A42" s="57" t="s">
        <v>18</v>
      </c>
      <c r="B42" s="58"/>
      <c r="C42" s="58"/>
      <c r="D42" s="23" t="str">
        <f>IF(SUM(D7:D7)=0,"",IF(SUM(D7:D7)=1,"1 Vehicle",SUM(D7:D7)&amp;" Vehicles"))</f>
        <v/>
      </c>
      <c r="E42" s="74">
        <f>E41*SUM(D7:D7)</f>
        <v>0</v>
      </c>
    </row>
    <row r="43" spans="1:6" ht="19.5" thickTop="1" x14ac:dyDescent="0.3">
      <c r="A43" s="56" t="s">
        <v>44</v>
      </c>
      <c r="B43" s="32"/>
      <c r="C43" s="32"/>
      <c r="D43" s="56"/>
      <c r="E43" s="19"/>
    </row>
    <row r="44" spans="1:6" ht="14.25" customHeight="1" x14ac:dyDescent="0.25">
      <c r="A44" s="75" t="s">
        <v>45</v>
      </c>
      <c r="B44" s="22"/>
      <c r="C44" s="36"/>
      <c r="D44" s="26" t="s">
        <v>57</v>
      </c>
      <c r="E44" s="76"/>
    </row>
    <row r="45" spans="1:6" ht="14.25" customHeight="1" x14ac:dyDescent="0.25">
      <c r="A45" s="75" t="s">
        <v>47</v>
      </c>
      <c r="B45" s="35"/>
      <c r="C45" s="34"/>
      <c r="D45" s="26" t="s">
        <v>46</v>
      </c>
      <c r="E45" s="77"/>
    </row>
    <row r="46" spans="1:6" ht="14.25" customHeight="1" x14ac:dyDescent="0.25">
      <c r="A46" s="75" t="s">
        <v>48</v>
      </c>
      <c r="B46" s="33"/>
      <c r="C46" s="34"/>
      <c r="D46" s="26" t="s">
        <v>49</v>
      </c>
      <c r="E46" s="77"/>
    </row>
    <row r="47" spans="1:6" ht="18.75" x14ac:dyDescent="0.3">
      <c r="A47" s="18" t="s">
        <v>50</v>
      </c>
      <c r="B47" s="32"/>
      <c r="C47" s="32"/>
      <c r="D47" s="24"/>
      <c r="E47" s="24"/>
    </row>
    <row r="48" spans="1:6" ht="14.25" customHeight="1" x14ac:dyDescent="0.25">
      <c r="A48" s="78" t="s">
        <v>21</v>
      </c>
      <c r="B48" s="25" t="s">
        <v>51</v>
      </c>
      <c r="C48" s="26"/>
      <c r="D48" s="7" t="s">
        <v>52</v>
      </c>
      <c r="E48" s="27">
        <v>310012432</v>
      </c>
    </row>
    <row r="49" spans="1:5" ht="14.25" customHeight="1" x14ac:dyDescent="0.25">
      <c r="A49" s="75" t="s">
        <v>47</v>
      </c>
      <c r="B49" s="30" t="s">
        <v>53</v>
      </c>
      <c r="C49" s="31"/>
      <c r="D49" s="79"/>
      <c r="E49" s="80"/>
    </row>
    <row r="50" spans="1:5" ht="14.25" customHeight="1" x14ac:dyDescent="0.25">
      <c r="A50" s="75" t="s">
        <v>48</v>
      </c>
      <c r="B50" s="28" t="s">
        <v>54</v>
      </c>
      <c r="C50" s="29"/>
      <c r="D50" s="81"/>
      <c r="E50" s="29"/>
    </row>
  </sheetData>
  <sheetProtection algorithmName="SHA-512" hashValue="g/VuQHCfUa/QZCvYaTXMOPwOGStX9ls31L/NBa0eaM2KInVj4Zq3kq7/aW7DFft/eY0flBqV11nKcDgkR5b5rQ==" saltValue="3BZjGKVuwWTobRNxFDOLEA==" spinCount="100000" sheet="1" formatColumns="0" formatRows="0"/>
  <customSheetViews>
    <customSheetView guid="{A4AABFBC-8208-4FD2-AF8B-B167D2E1460C}" fitToPage="1" topLeftCell="A25">
      <selection activeCell="C26" sqref="C26"/>
      <pageMargins left="0.7" right="0.7" top="0.75" bottom="0.75" header="0.3" footer="0.3"/>
      <pageSetup scale="95" fitToHeight="0" orientation="portrait" r:id="rId1"/>
    </customSheetView>
    <customSheetView guid="{419717ED-B0F0-44AF-BA0C-CF54A3F7B9F9}" fitToPage="1">
      <selection activeCell="H6" sqref="H6"/>
      <pageMargins left="0.7" right="0.7" top="0.75" bottom="0.75" header="0.3" footer="0.3"/>
      <pageSetup scale="95" fitToHeight="0" orientation="portrait" r:id="rId2"/>
    </customSheetView>
  </customSheetViews>
  <dataValidations disablePrompts="1" count="2">
    <dataValidation type="custom" allowBlank="1" showInputMessage="1" showErrorMessage="1" error="Only one vehicle configuration may be used on each spreadsheet." sqref="E10" xr:uid="{3D079562-E31A-42EE-A185-49A5913DA86C}">
      <formula1>IF(ISBLANK(#REF!),TRUE,FALSE)</formula1>
    </dataValidation>
    <dataValidation type="list" allowBlank="1" showInputMessage="1" showErrorMessage="1" error="Only Yes or No may be entered." sqref="D13:D35" xr:uid="{00000000-0002-0000-0000-000000000000}">
      <formula1>"Yes, No"</formula1>
    </dataValidation>
  </dataValidations>
  <pageMargins left="0.7" right="0.7" top="0.75" bottom="0.75" header="0.3" footer="0.3"/>
  <pageSetup scale="82" fitToWidth="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FA91-221C-474C-B8E1-6F10DBF06AE6}">
  <dimension ref="A1:A2"/>
  <sheetViews>
    <sheetView workbookViewId="0">
      <selection activeCell="A9" sqref="A9"/>
    </sheetView>
  </sheetViews>
  <sheetFormatPr defaultRowHeight="15" x14ac:dyDescent="0.25"/>
  <cols>
    <col min="1" max="1" width="100.7109375" customWidth="1"/>
  </cols>
  <sheetData>
    <row r="1" spans="1:1" ht="21" x14ac:dyDescent="0.35">
      <c r="A1" s="12" t="s">
        <v>20</v>
      </c>
    </row>
    <row r="2" spans="1:1" ht="249.95" customHeight="1" x14ac:dyDescent="0.25">
      <c r="A2" s="13"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0D8DAE-0F30-41E7-AA48-5D96C0D4E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495811C-DA5F-476B-A676-112F96E3101A}">
  <ds:schemaRefs>
    <ds:schemaRef ds:uri="http://schemas.microsoft.com/sharepoint/v3/contenttype/forms"/>
  </ds:schemaRefs>
</ds:datastoreItem>
</file>

<file path=customXml/itemProps3.xml><?xml version="1.0" encoding="utf-8"?>
<ds:datastoreItem xmlns:ds="http://schemas.openxmlformats.org/officeDocument/2006/customXml" ds:itemID="{0DAEA5EC-126D-4224-8E26-AD9C794A2B7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Line 4-Silverado PPV</vt:lpstr>
      <vt:lpstr>Instructions</vt:lpstr>
      <vt:lpstr>'Line 4-Silverado PPV'!Print_Area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Amy Gotreaux</cp:lastModifiedBy>
  <cp:lastPrinted>2025-09-11T16:11:42Z</cp:lastPrinted>
  <dcterms:created xsi:type="dcterms:W3CDTF">2016-08-11T20:23:26Z</dcterms:created>
  <dcterms:modified xsi:type="dcterms:W3CDTF">2025-09-19T19:17:52Z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161200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