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Gotrea\Desktop\1 - Order Sheets\"/>
    </mc:Choice>
  </mc:AlternateContent>
  <bookViews>
    <workbookView xWindow="0" yWindow="0" windowWidth="28800" windowHeight="1230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E16" i="1"/>
  <c r="E15" i="1"/>
  <c r="E20" i="1" l="1"/>
  <c r="E8" i="1" l="1"/>
  <c r="E24" i="1" l="1"/>
  <c r="E19" i="1" l="1"/>
  <c r="E18" i="1"/>
  <c r="E21" i="1" l="1"/>
  <c r="E23" i="1" s="1"/>
  <c r="E26" i="1" s="1"/>
  <c r="E27" i="1" s="1"/>
</calcChain>
</file>

<file path=xl/sharedStrings.xml><?xml version="1.0" encoding="utf-8"?>
<sst xmlns="http://schemas.openxmlformats.org/spreadsheetml/2006/main" count="66" uniqueCount="62">
  <si>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</si>
  <si>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</si>
  <si>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</si>
  <si>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</si>
  <si>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</si>
  <si>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State Contract Number</t>
  </si>
  <si>
    <t>Vendor</t>
  </si>
  <si>
    <t>Base Vehicle</t>
  </si>
  <si>
    <t>Vehicle Description</t>
  </si>
  <si>
    <t>Order Code</t>
  </si>
  <si>
    <t>Unit Price</t>
  </si>
  <si>
    <t>Quantity</t>
  </si>
  <si>
    <t>Extended Price</t>
  </si>
  <si>
    <t>Available Exterior Colors</t>
  </si>
  <si>
    <t>Optional Equipment</t>
  </si>
  <si>
    <t>Option Description</t>
  </si>
  <si>
    <t>Option Code</t>
  </si>
  <si>
    <t>Option Unit Price</t>
  </si>
  <si>
    <t>Add Option</t>
  </si>
  <si>
    <t>Cost for Each Vehicle Plus Options</t>
  </si>
  <si>
    <t>1 EA</t>
  </si>
  <si>
    <t>Additional Costs</t>
  </si>
  <si>
    <t>0.35% Contract Administrative Fee</t>
  </si>
  <si>
    <t>LA DEQ Waste Tire Fee (4 tires X $2.25 each)</t>
  </si>
  <si>
    <t>Total Cost for Each Vehicle</t>
  </si>
  <si>
    <t>Total Cost for All Vehicles</t>
  </si>
  <si>
    <t/>
  </si>
  <si>
    <t>Agency  Information</t>
  </si>
  <si>
    <t>LPAA Approval No</t>
  </si>
  <si>
    <t>Phone:</t>
  </si>
  <si>
    <t>Requisition No</t>
  </si>
  <si>
    <t>Email:</t>
  </si>
  <si>
    <t>Shopping Cart</t>
  </si>
  <si>
    <t>Vendor Information</t>
  </si>
  <si>
    <t xml:space="preserve">Vendor No. </t>
  </si>
  <si>
    <t>Contact Name:</t>
  </si>
  <si>
    <t>Premier Chrysler Dodge Jeep</t>
  </si>
  <si>
    <t>LA Safety Inspection Sticker - 1 Year</t>
  </si>
  <si>
    <t>Front Floor Mats</t>
  </si>
  <si>
    <t>CLA</t>
  </si>
  <si>
    <t>Additional Key Fobs (2)</t>
  </si>
  <si>
    <t>180-365 Days</t>
  </si>
  <si>
    <t>2.0L 4 Cylinder, 8 Speed Automatic</t>
  </si>
  <si>
    <t>69E-200A</t>
  </si>
  <si>
    <t>(Z2) Frozen White</t>
  </si>
  <si>
    <t>(S7) Magnetic</t>
  </si>
  <si>
    <t>(UV) Dark Blue</t>
  </si>
  <si>
    <t>(UM) Agate Black</t>
  </si>
  <si>
    <t>(TY) Silver</t>
  </si>
  <si>
    <t>(PQ) Race Red</t>
  </si>
  <si>
    <t>Fullsize Spare Tire</t>
  </si>
  <si>
    <t>STD</t>
  </si>
  <si>
    <t>87R</t>
  </si>
  <si>
    <t>Splash Guards</t>
  </si>
  <si>
    <t>97F</t>
  </si>
  <si>
    <t>Privacy Glass</t>
  </si>
  <si>
    <t>Rear Defrost</t>
  </si>
  <si>
    <t>Mike Solomon</t>
  </si>
  <si>
    <t>Ford Transit Connect
7-Passenger Van</t>
  </si>
  <si>
    <t>337-332-2145</t>
  </si>
  <si>
    <t>msolomon@courtesyautomotive.com</t>
  </si>
  <si>
    <t>Courtesy Ford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</si>
</sst>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0"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1"/>
      <name val="Calibri"/>
      <family val="2"/>
      <scheme val="minor"/>
    </font>
    <font>
      <b/>
      <sz val="14"/>
      <color theme="1"/>
      <name val="Calibri"/>
      <family val="2"/>
      <scheme val="minor"/>
    </font>
    <font>
      <b/>
      <sz val="14"/>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70">
    <xf numFmtId="0" fontId="0" fillId="0" borderId="0" xfId="0"/>
    <xf numFmtId="0" fontId="2" fillId="0" borderId="5"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7" fillId="0" borderId="5" xfId="0" applyFont="1" applyFill="1" applyBorder="1" applyAlignment="1" applyProtection="1">
      <alignment horizontal="center"/>
      <protection hidden="1"/>
    </xf>
    <xf numFmtId="0" fontId="2" fillId="0" borderId="4" xfId="0" applyFont="1" applyBorder="1" applyAlignment="1" applyProtection="1">
      <alignment horizontal="center"/>
      <protection hidden="1"/>
    </xf>
    <xf numFmtId="0" fontId="0" fillId="0" borderId="5" xfId="0" applyBorder="1" applyAlignment="1" applyProtection="1">
      <alignment horizontal="center"/>
      <protection hidden="1"/>
    </xf>
    <xf numFmtId="0" fontId="0" fillId="0" borderId="0" xfId="0" applyFont="1"/>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0" fillId="5" borderId="17" xfId="0" applyFill="1" applyBorder="1" applyAlignment="1" applyProtection="1">
      <alignment horizontal="center" wrapText="1"/>
      <protection locked="0"/>
    </xf>
    <xf numFmtId="0" fontId="0" fillId="0" borderId="6" xfId="0" applyBorder="1" applyAlignment="1" applyProtection="1">
      <alignment horizontal="center" wrapText="1"/>
      <protection hidden="1"/>
    </xf>
    <xf numFmtId="0" fontId="0" fillId="5" borderId="5" xfId="0" applyFill="1" applyBorder="1" applyAlignment="1" applyProtection="1">
      <alignment horizontal="center" wrapText="1"/>
      <protection locked="0"/>
    </xf>
    <xf numFmtId="44" fontId="0" fillId="0" borderId="5" xfId="1" applyFont="1" applyBorder="1" applyAlignment="1" applyProtection="1">
      <protection hidden="1"/>
    </xf>
    <xf numFmtId="44" fontId="0" fillId="0" borderId="5" xfId="1" applyFont="1" applyBorder="1" applyAlignment="1" applyProtection="1">
      <alignment horizontal="right"/>
      <protection hidden="1"/>
    </xf>
    <xf numFmtId="44" fontId="0" fillId="0" borderId="6" xfId="0" applyNumberFormat="1" applyBorder="1" applyAlignment="1" applyProtection="1">
      <alignment horizontal="center"/>
      <protection hidden="1"/>
    </xf>
    <xf numFmtId="0" fontId="0" fillId="0" borderId="4" xfId="0" applyFont="1" applyFill="1" applyBorder="1" applyAlignment="1">
      <alignment horizontal="right"/>
    </xf>
    <xf numFmtId="0" fontId="0" fillId="0" borderId="5" xfId="0" applyFont="1" applyFill="1" applyBorder="1"/>
    <xf numFmtId="0" fontId="0" fillId="5" borderId="6" xfId="0" applyFill="1" applyBorder="1" applyAlignment="1" applyProtection="1">
      <alignment horizontal="left"/>
      <protection locked="0"/>
    </xf>
    <xf numFmtId="44" fontId="0" fillId="0" borderId="6" xfId="0" applyNumberFormat="1" applyBorder="1" applyProtection="1">
      <protection locked="0" hidden="1"/>
    </xf>
    <xf numFmtId="0" fontId="9" fillId="0" borderId="6" xfId="0" applyFont="1" applyFill="1" applyBorder="1" applyAlignment="1" applyProtection="1">
      <alignment horizontal="center"/>
      <protection hidden="1"/>
    </xf>
    <xf numFmtId="0" fontId="0" fillId="0" borderId="5" xfId="0" applyBorder="1" applyAlignment="1" applyProtection="1">
      <alignment horizontal="center"/>
      <protection hidden="1"/>
    </xf>
    <xf numFmtId="0" fontId="2" fillId="0" borderId="4" xfId="0" applyFont="1" applyBorder="1" applyAlignment="1" applyProtection="1">
      <alignment horizontal="right" vertical="top"/>
    </xf>
    <xf numFmtId="0" fontId="0" fillId="0" borderId="5" xfId="0" applyFont="1" applyFill="1" applyBorder="1" applyProtection="1"/>
    <xf numFmtId="0" fontId="2" fillId="0" borderId="6" xfId="0" applyFont="1" applyFill="1" applyBorder="1" applyAlignment="1" applyProtection="1">
      <alignment horizontal="center"/>
    </xf>
    <xf numFmtId="0" fontId="0" fillId="0" borderId="4" xfId="0" applyFont="1" applyFill="1" applyBorder="1" applyAlignment="1" applyProtection="1">
      <alignment horizontal="right"/>
    </xf>
    <xf numFmtId="0" fontId="0" fillId="0" borderId="18" xfId="0" applyFont="1" applyFill="1" applyBorder="1" applyAlignment="1" applyProtection="1">
      <alignment horizontal="right"/>
    </xf>
    <xf numFmtId="0" fontId="0" fillId="0" borderId="16" xfId="0" applyFill="1" applyBorder="1" applyAlignment="1" applyProtection="1">
      <alignment horizontal="center" wrapText="1"/>
      <protection hidden="1"/>
    </xf>
    <xf numFmtId="0" fontId="0" fillId="0" borderId="4" xfId="0" applyFill="1" applyBorder="1" applyAlignment="1" applyProtection="1">
      <alignment horizontal="center" wrapText="1"/>
      <protection hidden="1"/>
    </xf>
    <xf numFmtId="0" fontId="0" fillId="0" borderId="17" xfId="0" applyFill="1" applyBorder="1" applyAlignment="1" applyProtection="1">
      <alignment horizontal="center" wrapText="1"/>
      <protection hidden="1"/>
    </xf>
    <xf numFmtId="0" fontId="0" fillId="0" borderId="5" xfId="0" applyFill="1" applyBorder="1" applyAlignment="1" applyProtection="1">
      <alignment horizontal="center" wrapText="1"/>
      <protection hidden="1"/>
    </xf>
    <xf numFmtId="0" fontId="6" fillId="0" borderId="4" xfId="0" applyFont="1" applyBorder="1" applyAlignment="1" applyProtection="1">
      <alignment horizontal="center" wrapText="1"/>
      <protection hidden="1"/>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2" fillId="0" borderId="5" xfId="0" applyFont="1" applyBorder="1" applyAlignment="1" applyProtection="1">
      <alignment horizontal="center"/>
      <protection hidden="1"/>
    </xf>
    <xf numFmtId="0" fontId="2" fillId="0" borderId="6" xfId="0" applyFont="1" applyBorder="1" applyAlignment="1" applyProtection="1">
      <alignment horizontal="center"/>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8" fillId="3" borderId="13" xfId="0" applyFont="1" applyFill="1" applyBorder="1" applyAlignment="1" applyProtection="1">
      <alignment horizontal="center" wrapText="1"/>
      <protection hidden="1"/>
    </xf>
    <xf numFmtId="0" fontId="8" fillId="3" borderId="14" xfId="0" applyFont="1" applyFill="1" applyBorder="1" applyAlignment="1" applyProtection="1">
      <alignment horizontal="center" wrapText="1"/>
      <protection hidden="1"/>
    </xf>
    <xf numFmtId="0" fontId="8" fillId="3" borderId="15" xfId="0" applyFont="1" applyFill="1" applyBorder="1" applyAlignment="1" applyProtection="1">
      <alignment horizontal="center" wrapText="1"/>
      <protection hidden="1"/>
    </xf>
    <xf numFmtId="0" fontId="8" fillId="3" borderId="13" xfId="0" applyFont="1" applyFill="1" applyBorder="1" applyAlignment="1" applyProtection="1">
      <alignment horizontal="center"/>
      <protection hidden="1"/>
    </xf>
    <xf numFmtId="0" fontId="8" fillId="3" borderId="14" xfId="0" applyFont="1" applyFill="1" applyBorder="1" applyAlignment="1" applyProtection="1">
      <alignment horizontal="center"/>
      <protection hidden="1"/>
    </xf>
    <xf numFmtId="0" fontId="8" fillId="3" borderId="15" xfId="0" applyFont="1" applyFill="1"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8" fillId="3" borderId="4" xfId="0" applyFont="1" applyFill="1" applyBorder="1" applyAlignment="1" applyProtection="1">
      <alignment horizontal="center"/>
      <protection hidden="1"/>
    </xf>
    <xf numFmtId="0" fontId="8" fillId="3" borderId="5" xfId="0" applyFont="1" applyFill="1" applyBorder="1" applyAlignment="1" applyProtection="1">
      <alignment horizontal="center"/>
      <protection hidden="1"/>
    </xf>
    <xf numFmtId="0" fontId="8" fillId="3" borderId="6" xfId="0" applyFont="1" applyFill="1" applyBorder="1" applyAlignment="1" applyProtection="1">
      <alignment horizontal="center"/>
      <protection hidden="1"/>
    </xf>
    <xf numFmtId="0" fontId="0" fillId="0" borderId="19" xfId="0" applyFill="1" applyBorder="1" applyAlignment="1" applyProtection="1">
      <alignment horizontal="left"/>
    </xf>
    <xf numFmtId="0" fontId="0" fillId="0" borderId="20" xfId="0" applyFill="1" applyBorder="1" applyAlignment="1" applyProtection="1">
      <alignment horizontal="left"/>
    </xf>
    <xf numFmtId="0" fontId="0" fillId="0" borderId="5" xfId="0" applyFill="1" applyBorder="1" applyAlignment="1" applyProtection="1">
      <alignment horizontal="left"/>
    </xf>
    <xf numFmtId="0" fontId="0" fillId="5" borderId="5" xfId="0" applyFill="1" applyBorder="1" applyAlignment="1" applyProtection="1">
      <alignment horizontal="center" wrapText="1"/>
      <protection locked="0"/>
    </xf>
    <xf numFmtId="164" fontId="0" fillId="0" borderId="5" xfId="0" applyNumberFormat="1" applyFill="1" applyBorder="1" applyAlignment="1" applyProtection="1">
      <alignment horizontal="left"/>
    </xf>
    <xf numFmtId="164" fontId="0" fillId="0" borderId="6" xfId="0" applyNumberFormat="1" applyFill="1" applyBorder="1" applyAlignment="1" applyProtection="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tabSelected="1" view="pageLayout" topLeftCell="A7" zoomScaleNormal="75" workbookViewId="0">
      <selection activeCell="C12" sqref="C12"/>
    </sheetView>
  </sheetViews>
  <sheetFormatPr defaultRowHeight="14.5" x14ac:dyDescent="0.35"/>
  <cols>
    <col min="1" max="1" width="33.7265625" customWidth="1"/>
    <col min="2" max="2" width="14.26953125" customWidth="1"/>
    <col min="3" max="3" width="16.7265625" customWidth="1"/>
    <col min="4" max="4" width="17.26953125" bestFit="1" customWidth="1"/>
    <col min="5" max="5" width="16.7265625" customWidth="1"/>
  </cols>
  <sheetData>
    <row r="1" spans="1:8" ht="19" thickTop="1" x14ac:dyDescent="0.45">
      <c r="A1" s="39" t="s">
        <v>0</v>
      </c>
      <c r="B1" s="40"/>
      <c r="C1" s="40"/>
      <c r="D1" s="40"/>
      <c r="E1" s="41"/>
    </row>
    <row r="2" spans="1:8" ht="21" x14ac:dyDescent="0.5">
      <c r="A2" s="42" t="s">
        <v>1</v>
      </c>
      <c r="B2" s="43"/>
      <c r="C2" s="43"/>
      <c r="D2" s="43"/>
      <c r="E2" s="44"/>
    </row>
    <row r="3" spans="1:8" ht="172.5" customHeight="1" x14ac:dyDescent="0.35">
      <c r="A3" s="45" t="s">
        <v>2</v>
      </c>
      <c r="B3" s="46"/>
      <c r="C3" s="46"/>
      <c r="D3" s="46"/>
      <c r="E3" s="47"/>
    </row>
    <row r="4" spans="1:8" ht="42" x14ac:dyDescent="0.5">
      <c r="A4" s="36" t="s">
        <v>58</v>
      </c>
      <c r="B4" s="1" t="s">
        <v>3</v>
      </c>
      <c r="C4" s="2">
        <v>62</v>
      </c>
      <c r="D4" s="3" t="s">
        <v>4</v>
      </c>
      <c r="E4" s="25" t="s">
        <v>41</v>
      </c>
    </row>
    <row r="5" spans="1:8" x14ac:dyDescent="0.35">
      <c r="A5" s="4" t="s">
        <v>5</v>
      </c>
      <c r="B5" s="1">
        <v>4400023793</v>
      </c>
      <c r="C5" s="1" t="s">
        <v>6</v>
      </c>
      <c r="D5" s="48" t="s">
        <v>61</v>
      </c>
      <c r="E5" s="49"/>
      <c r="H5" s="6"/>
    </row>
    <row r="6" spans="1:8" ht="21" x14ac:dyDescent="0.5">
      <c r="A6" s="50" t="s">
        <v>7</v>
      </c>
      <c r="B6" s="51"/>
      <c r="C6" s="51"/>
      <c r="D6" s="51"/>
      <c r="E6" s="52"/>
    </row>
    <row r="7" spans="1:8" x14ac:dyDescent="0.35">
      <c r="A7" s="7" t="s">
        <v>8</v>
      </c>
      <c r="B7" s="8" t="s">
        <v>9</v>
      </c>
      <c r="C7" s="8" t="s">
        <v>10</v>
      </c>
      <c r="D7" s="8" t="s">
        <v>11</v>
      </c>
      <c r="E7" s="9" t="s">
        <v>12</v>
      </c>
    </row>
    <row r="8" spans="1:8" x14ac:dyDescent="0.35">
      <c r="A8" s="10" t="s">
        <v>42</v>
      </c>
      <c r="B8" s="11" t="s">
        <v>43</v>
      </c>
      <c r="C8" s="12">
        <v>33791</v>
      </c>
      <c r="D8" s="13"/>
      <c r="E8" s="14">
        <f>$C8*D8</f>
        <v>0</v>
      </c>
    </row>
    <row r="9" spans="1:8" ht="18.5" x14ac:dyDescent="0.45">
      <c r="A9" s="53" t="s">
        <v>13</v>
      </c>
      <c r="B9" s="54"/>
      <c r="C9" s="54"/>
      <c r="D9" s="54"/>
      <c r="E9" s="55"/>
    </row>
    <row r="10" spans="1:8" x14ac:dyDescent="0.35">
      <c r="A10" s="32" t="s">
        <v>44</v>
      </c>
      <c r="B10" s="15"/>
      <c r="C10" s="34" t="s">
        <v>45</v>
      </c>
      <c r="D10" s="15"/>
      <c r="E10" s="16"/>
    </row>
    <row r="11" spans="1:8" x14ac:dyDescent="0.35">
      <c r="A11" s="32" t="s">
        <v>46</v>
      </c>
      <c r="B11" s="15"/>
      <c r="C11" s="34" t="s">
        <v>47</v>
      </c>
      <c r="D11" s="15"/>
      <c r="E11" s="16"/>
    </row>
    <row r="12" spans="1:8" x14ac:dyDescent="0.35">
      <c r="A12" s="33" t="s">
        <v>48</v>
      </c>
      <c r="B12" s="17"/>
      <c r="C12" s="35" t="s">
        <v>49</v>
      </c>
      <c r="D12" s="17"/>
      <c r="E12" s="16"/>
    </row>
    <row r="13" spans="1:8" ht="18.5" x14ac:dyDescent="0.45">
      <c r="A13" s="56" t="s">
        <v>14</v>
      </c>
      <c r="B13" s="57"/>
      <c r="C13" s="57"/>
      <c r="D13" s="57"/>
      <c r="E13" s="58"/>
    </row>
    <row r="14" spans="1:8" x14ac:dyDescent="0.35">
      <c r="A14" s="7" t="s">
        <v>15</v>
      </c>
      <c r="B14" s="8" t="s">
        <v>16</v>
      </c>
      <c r="C14" s="8" t="s">
        <v>17</v>
      </c>
      <c r="D14" s="8" t="s">
        <v>18</v>
      </c>
      <c r="E14" s="9" t="s">
        <v>12</v>
      </c>
    </row>
    <row r="15" spans="1:8" x14ac:dyDescent="0.35">
      <c r="A15" s="10" t="s">
        <v>50</v>
      </c>
      <c r="B15" s="26" t="s">
        <v>51</v>
      </c>
      <c r="C15" s="18">
        <v>0</v>
      </c>
      <c r="D15" s="13"/>
      <c r="E15" s="14">
        <f>IF(D15="Yes",$C15*SUM($D$8,$D$12),0)</f>
        <v>0</v>
      </c>
    </row>
    <row r="16" spans="1:8" x14ac:dyDescent="0.35">
      <c r="A16" s="10" t="s">
        <v>40</v>
      </c>
      <c r="B16" s="26" t="s">
        <v>52</v>
      </c>
      <c r="C16" s="18">
        <v>114</v>
      </c>
      <c r="D16" s="13"/>
      <c r="E16" s="14">
        <f t="shared" ref="E16" si="0">IF(D16="Yes",$C16*SUM($D$8,$D$12),0)</f>
        <v>0</v>
      </c>
    </row>
    <row r="17" spans="1:5" x14ac:dyDescent="0.35">
      <c r="A17" s="10" t="s">
        <v>38</v>
      </c>
      <c r="B17" s="26" t="s">
        <v>39</v>
      </c>
      <c r="C17" s="19">
        <v>121</v>
      </c>
      <c r="D17" s="13"/>
      <c r="E17" s="14">
        <f>IF(D17="Yes",$C17*SUM($D$8,$D$12),0)</f>
        <v>0</v>
      </c>
    </row>
    <row r="18" spans="1:5" x14ac:dyDescent="0.35">
      <c r="A18" s="10" t="s">
        <v>53</v>
      </c>
      <c r="B18" s="5" t="s">
        <v>54</v>
      </c>
      <c r="C18" s="18">
        <v>128</v>
      </c>
      <c r="D18" s="13"/>
      <c r="E18" s="14">
        <f>IF(D18="Yes",$C18*SUM($D$8,$D$12),0)</f>
        <v>0</v>
      </c>
    </row>
    <row r="19" spans="1:5" x14ac:dyDescent="0.35">
      <c r="A19" s="10" t="s">
        <v>55</v>
      </c>
      <c r="B19" s="5">
        <v>924</v>
      </c>
      <c r="C19" s="18">
        <v>396</v>
      </c>
      <c r="D19" s="13"/>
      <c r="E19" s="14">
        <f t="shared" ref="E19" si="1">IF(D19="Yes",$C19*SUM($D$8,$D$12),0)</f>
        <v>0</v>
      </c>
    </row>
    <row r="20" spans="1:5" x14ac:dyDescent="0.35">
      <c r="A20" s="10" t="s">
        <v>56</v>
      </c>
      <c r="B20" s="5">
        <v>545</v>
      </c>
      <c r="C20" s="19">
        <v>342</v>
      </c>
      <c r="D20" s="13"/>
      <c r="E20" s="14">
        <f>IF(D20="Yes",$C20*SUM($D$8,$D$12),0)</f>
        <v>0</v>
      </c>
    </row>
    <row r="21" spans="1:5" x14ac:dyDescent="0.35">
      <c r="A21" s="59" t="s">
        <v>19</v>
      </c>
      <c r="B21" s="60"/>
      <c r="C21" s="60"/>
      <c r="D21" s="11" t="s">
        <v>20</v>
      </c>
      <c r="E21" s="20">
        <f>IF(SUM(D8:D8)=0,0,SUM(E8:E20)/SUM(D8:D8))</f>
        <v>0</v>
      </c>
    </row>
    <row r="22" spans="1:5" ht="18.5" x14ac:dyDescent="0.45">
      <c r="A22" s="61" t="s">
        <v>21</v>
      </c>
      <c r="B22" s="62"/>
      <c r="C22" s="62"/>
      <c r="D22" s="62"/>
      <c r="E22" s="63"/>
    </row>
    <row r="23" spans="1:5" x14ac:dyDescent="0.35">
      <c r="A23" s="37" t="s">
        <v>22</v>
      </c>
      <c r="B23" s="38"/>
      <c r="C23" s="38"/>
      <c r="D23" s="38"/>
      <c r="E23" s="24">
        <f>ROUND(0.0035*E21,2)</f>
        <v>0</v>
      </c>
    </row>
    <row r="24" spans="1:5" x14ac:dyDescent="0.35">
      <c r="A24" s="37" t="s">
        <v>23</v>
      </c>
      <c r="B24" s="38"/>
      <c r="C24" s="38"/>
      <c r="D24" s="38"/>
      <c r="E24" s="14">
        <f>4*2.25</f>
        <v>9</v>
      </c>
    </row>
    <row r="25" spans="1:5" x14ac:dyDescent="0.35">
      <c r="A25" s="37" t="s">
        <v>37</v>
      </c>
      <c r="B25" s="38"/>
      <c r="C25" s="38"/>
      <c r="D25" s="38"/>
      <c r="E25" s="14">
        <v>18</v>
      </c>
    </row>
    <row r="26" spans="1:5" x14ac:dyDescent="0.35">
      <c r="A26" s="59" t="s">
        <v>24</v>
      </c>
      <c r="B26" s="60"/>
      <c r="C26" s="60"/>
      <c r="D26" s="11" t="s">
        <v>20</v>
      </c>
      <c r="E26" s="14">
        <f>IF(SUM(E21:E25)&lt;100,0,SUM(E21:E25))</f>
        <v>0</v>
      </c>
    </row>
    <row r="27" spans="1:5" x14ac:dyDescent="0.35">
      <c r="A27" s="59" t="s">
        <v>25</v>
      </c>
      <c r="B27" s="60"/>
      <c r="C27" s="60"/>
      <c r="D27" s="11" t="s">
        <v>26</v>
      </c>
      <c r="E27" s="14">
        <f>E26*SUM(D8:D8)</f>
        <v>0</v>
      </c>
    </row>
    <row r="28" spans="1:5" ht="18.5" x14ac:dyDescent="0.45">
      <c r="A28" s="61" t="s">
        <v>27</v>
      </c>
      <c r="B28" s="62"/>
      <c r="C28" s="62"/>
      <c r="D28" s="62"/>
      <c r="E28" s="63"/>
    </row>
    <row r="29" spans="1:5" x14ac:dyDescent="0.35">
      <c r="A29" s="21" t="s">
        <v>35</v>
      </c>
      <c r="B29" s="67"/>
      <c r="C29" s="67"/>
      <c r="D29" s="22" t="s">
        <v>28</v>
      </c>
      <c r="E29" s="23"/>
    </row>
    <row r="30" spans="1:5" x14ac:dyDescent="0.35">
      <c r="A30" s="21" t="s">
        <v>29</v>
      </c>
      <c r="B30" s="67"/>
      <c r="C30" s="67"/>
      <c r="D30" s="22" t="s">
        <v>30</v>
      </c>
      <c r="E30" s="23"/>
    </row>
    <row r="31" spans="1:5" x14ac:dyDescent="0.35">
      <c r="A31" s="21" t="s">
        <v>31</v>
      </c>
      <c r="B31" s="67"/>
      <c r="C31" s="67"/>
      <c r="D31" s="22" t="s">
        <v>32</v>
      </c>
      <c r="E31" s="23"/>
    </row>
    <row r="32" spans="1:5" ht="18.5" x14ac:dyDescent="0.45">
      <c r="A32" s="61" t="s">
        <v>33</v>
      </c>
      <c r="B32" s="62"/>
      <c r="C32" s="62"/>
      <c r="D32" s="62"/>
      <c r="E32" s="63"/>
    </row>
    <row r="33" spans="1:5" x14ac:dyDescent="0.35">
      <c r="A33" s="27" t="s">
        <v>36</v>
      </c>
      <c r="B33" s="66" t="s">
        <v>57</v>
      </c>
      <c r="C33" s="66"/>
      <c r="D33" s="28" t="s">
        <v>34</v>
      </c>
      <c r="E33" s="29">
        <v>3100062165</v>
      </c>
    </row>
    <row r="34" spans="1:5" x14ac:dyDescent="0.35">
      <c r="A34" s="30" t="s">
        <v>29</v>
      </c>
      <c r="B34" s="68" t="s">
        <v>59</v>
      </c>
      <c r="C34" s="68"/>
      <c r="D34" s="68"/>
      <c r="E34" s="69"/>
    </row>
    <row r="35" spans="1:5" ht="15" thickBot="1" x14ac:dyDescent="0.4">
      <c r="A35" s="31" t="s">
        <v>31</v>
      </c>
      <c r="B35" s="64" t="s">
        <v>60</v>
      </c>
      <c r="C35" s="64"/>
      <c r="D35" s="64"/>
      <c r="E35" s="65"/>
    </row>
    <row r="36" spans="1:5" ht="15" thickTop="1" x14ac:dyDescent="0.35"/>
  </sheetData>
  <sheetProtection algorithmName="SHA-512" hashValue="HqYi6Jfj+WAd7WPVaxzmFiKKaFo75MmT+ulDXQAOhUgEjEnkzlOFpNRhvNaHuQ+jGJugcLueNBxggNZJsbhymw==" saltValue="MVgHJ3m4Q1/T24o3ILUU4w==" spinCount="100000" sheet="1" objects="1" scenarios="1"/>
  <mergeCells count="22">
    <mergeCell ref="B35:E35"/>
    <mergeCell ref="A32:E32"/>
    <mergeCell ref="B33:C33"/>
    <mergeCell ref="A26:C26"/>
    <mergeCell ref="A27:C27"/>
    <mergeCell ref="A28:E28"/>
    <mergeCell ref="B29:C29"/>
    <mergeCell ref="B30:C30"/>
    <mergeCell ref="B31:C31"/>
    <mergeCell ref="B34:E34"/>
    <mergeCell ref="A25:D25"/>
    <mergeCell ref="A1:E1"/>
    <mergeCell ref="A2:E2"/>
    <mergeCell ref="A3:E3"/>
    <mergeCell ref="D5:E5"/>
    <mergeCell ref="A6:E6"/>
    <mergeCell ref="A9:E9"/>
    <mergeCell ref="A13:E13"/>
    <mergeCell ref="A21:C21"/>
    <mergeCell ref="A22:E22"/>
    <mergeCell ref="A23:D23"/>
    <mergeCell ref="A24:D24"/>
  </mergeCells>
  <dataValidations disablePrompts="1" count="2">
    <dataValidation allowBlank="1" showInputMessage="1" showErrorMessage="1" error="Only one vehicle configuration may be used on each spreadsheet." sqref="D8"/>
    <dataValidation type="list" allowBlank="1" showInputMessage="1" showErrorMessage="1" sqref="D15:D20">
      <formula1>"Yes, "</formula1>
    </dataValidation>
  </dataValidations>
  <pageMargins left="0.7" right="0.7" top="0.75" bottom="0.75" header="0.3" footer="0.3"/>
  <pageSetup scale="92" orientation="portrait" r:id="rId1"/>
  <headerFooter>
    <oddHeader>&amp;CPO# ____________________________&amp;R11/1/2022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342C8B-A369-4059-A75D-B8FCCF2CDC9F}">
  <ds:schemaRefs>
    <ds:schemaRef ds:uri="http://schemas.microsoft.com/sharepoint/v3/contenttype/forms"/>
  </ds:schemaRefs>
</ds:datastoreItem>
</file>

<file path=customXml/itemProps2.xml><?xml version="1.0" encoding="utf-8"?>
<ds:datastoreItem xmlns:ds="http://schemas.openxmlformats.org/officeDocument/2006/customXml" ds:itemID="{EB86C497-9E7B-4EF8-AE2A-ABB7786C0051}">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DF5F30BE-6A36-484E-B161-640F6C8EC8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Amy Gotreaux</cp:lastModifiedBy>
  <cp:lastPrinted>2020-01-29T21:16:17Z</cp:lastPrinted>
  <dcterms:created xsi:type="dcterms:W3CDTF">2019-01-03T16:55:16Z</dcterms:created>
  <dcterms:modified xsi:type="dcterms:W3CDTF">2023-03-02T22:29:42Z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163000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