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720"/>
  </bookViews>
  <sheets>
    <sheet name="Configuration Workshee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E8" i="1" l="1"/>
  <c r="E13" i="1" s="1"/>
  <c r="E15" i="1" l="1"/>
  <c r="E18" i="1" s="1"/>
  <c r="E19" i="1" s="1"/>
</calcChain>
</file>

<file path=xl/sharedStrings.xml><?xml version="1.0" encoding="utf-8"?>
<sst xmlns="http://schemas.openxmlformats.org/spreadsheetml/2006/main" count="48" uniqueCount="44">
  <si>
    <t>Unit Price</t>
  </si>
  <si>
    <t>Base Vehicle</t>
  </si>
  <si>
    <t>Vehicle Description</t>
  </si>
  <si>
    <t>Order Code</t>
  </si>
  <si>
    <t>Quantity</t>
  </si>
  <si>
    <t>Extended Price</t>
  </si>
  <si>
    <t>1 EA</t>
  </si>
  <si>
    <t>State Contract Number</t>
  </si>
  <si>
    <t>Vendor</t>
  </si>
  <si>
    <t>Additional Costs</t>
  </si>
  <si>
    <t>0.35% Contract Administrative Fee</t>
  </si>
  <si>
    <t>Total Cost for Each Vehicle</t>
  </si>
  <si>
    <t>Total Cost for All Vehicles</t>
  </si>
  <si>
    <t>This spreadsheet is not a purchase order</t>
  </si>
  <si>
    <t>Available Exterior Colors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</si>
  <si>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</si>
  <si>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</si>
  <si>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</si>
  <si>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</si>
  <si>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</si>
  <si>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LPAA Approval No</t>
  </si>
  <si>
    <t>Phone:</t>
  </si>
  <si>
    <t>Email:</t>
  </si>
  <si>
    <t>Shopping Cart</t>
  </si>
  <si>
    <t>Vendor Information</t>
  </si>
  <si>
    <t xml:space="preserve">Vendor No. </t>
  </si>
  <si>
    <t>Order Sheet Instructions</t>
  </si>
  <si>
    <t>Contact Name:</t>
  </si>
  <si>
    <t>Agency Name</t>
  </si>
  <si>
    <t>Gerry Lane Chevrolet</t>
  </si>
  <si>
    <t>Eric Meyers</t>
  </si>
  <si>
    <t>225-268-7160</t>
  </si>
  <si>
    <t>eric.meyers@gerrylane.com</t>
  </si>
  <si>
    <t>1ZC69-LS</t>
  </si>
  <si>
    <t>1.5l Turbo VVT 4 Cylinder</t>
  </si>
  <si>
    <t xml:space="preserve">Cost for Each Vehicle </t>
  </si>
  <si>
    <t>Chevrolet Malibu</t>
  </si>
  <si>
    <t>(GAZ) Summit White</t>
  </si>
  <si>
    <t>(GB8) Mosaic Black Metallic</t>
  </si>
  <si>
    <t>LA Safety Inspection Sticker - 1 Year</t>
  </si>
  <si>
    <t>(G5D) Mineral Gray Metallic</t>
  </si>
  <si>
    <t>180-365 Days</t>
  </si>
  <si>
    <t>(GXD) Sterling Gray Metallic</t>
  </si>
  <si>
    <t>(GXP) Lakeshore Blue Metallic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</si>
</sst>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xf numFmtId="0" fontId="4" fillId="0" borderId="10"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8" xfId="0" applyFont="1" applyBorder="1" applyProtection="1">
      <protection hidden="1"/>
    </xf>
    <xf numFmtId="0" fontId="5" fillId="0" borderId="19" xfId="0" applyFont="1" applyBorder="1" applyProtection="1">
      <protection hidden="1"/>
    </xf>
    <xf numFmtId="0" fontId="5"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3" fillId="0" borderId="21" xfId="0" applyFont="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2" borderId="20" xfId="0" applyFont="1" applyFill="1" applyBorder="1" applyAlignment="1" applyProtection="1">
      <alignment horizontal="left"/>
      <protection locked="0"/>
    </xf>
    <xf numFmtId="0" fontId="3" fillId="2" borderId="19" xfId="0" applyFont="1" applyFill="1" applyBorder="1" applyAlignment="1" applyProtection="1">
      <alignment horizontal="center" wrapText="1"/>
      <protection locked="0"/>
    </xf>
    <xf numFmtId="0" fontId="3" fillId="0" borderId="19" xfId="0" applyFont="1" applyBorder="1" applyAlignment="1" applyProtection="1">
      <alignment horizontal="center" wrapText="1"/>
      <protection hidden="1"/>
    </xf>
    <xf numFmtId="0" fontId="3" fillId="2" borderId="20" xfId="0" applyFont="1" applyFill="1" applyBorder="1" applyAlignment="1" applyProtection="1">
      <alignment horizontal="left" wrapText="1"/>
      <protection locked="0"/>
    </xf>
    <xf numFmtId="0" fontId="7" fillId="5" borderId="18" xfId="0" applyFont="1" applyFill="1" applyBorder="1" applyAlignment="1">
      <alignment horizontal="right"/>
    </xf>
    <xf numFmtId="0" fontId="0" fillId="5" borderId="19" xfId="0" applyFill="1" applyBorder="1"/>
    <xf numFmtId="0" fontId="7" fillId="5" borderId="20" xfId="0" applyFont="1" applyFill="1" applyBorder="1" applyAlignment="1">
      <alignment horizontal="center"/>
    </xf>
    <xf numFmtId="0" fontId="0" fillId="5" borderId="18" xfId="0" applyFill="1" applyBorder="1" applyAlignment="1">
      <alignment horizontal="right"/>
    </xf>
    <xf numFmtId="0" fontId="0" fillId="5" borderId="22" xfId="0" applyFill="1" applyBorder="1" applyAlignment="1">
      <alignment horizontal="right"/>
    </xf>
    <xf numFmtId="0" fontId="3" fillId="0" borderId="19" xfId="0" applyFont="1" applyBorder="1" applyAlignment="1">
      <alignment horizontal="right"/>
    </xf>
    <xf numFmtId="0" fontId="6" fillId="5" borderId="11" xfId="0" applyFont="1" applyFill="1" applyBorder="1" applyAlignment="1" applyProtection="1">
      <alignment horizontal="center"/>
      <protection hidden="1"/>
    </xf>
    <xf numFmtId="0" fontId="5" fillId="5" borderId="13" xfId="0" applyFont="1" applyFill="1" applyBorder="1" applyAlignment="1" applyProtection="1">
      <alignment horizontal="center"/>
      <protection hidden="1"/>
    </xf>
    <xf numFmtId="0" fontId="3" fillId="0" borderId="18" xfId="0" applyFont="1" applyBorder="1" applyAlignment="1" applyProtection="1">
      <alignment horizontal="center" vertical="top" wrapText="1"/>
      <protection hidden="1"/>
    </xf>
    <xf numFmtId="0" fontId="4" fillId="4" borderId="15" xfId="0" applyFont="1" applyFill="1" applyBorder="1" applyAlignment="1" applyProtection="1">
      <alignment horizontal="center"/>
      <protection hidden="1"/>
    </xf>
    <xf numFmtId="0" fontId="4" fillId="4" borderId="16" xfId="0" applyFont="1" applyFill="1" applyBorder="1" applyAlignment="1" applyProtection="1">
      <alignment horizontal="center"/>
      <protection hidden="1"/>
    </xf>
    <xf numFmtId="0" fontId="4"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4" fillId="4" borderId="4" xfId="0" applyFont="1" applyFill="1" applyBorder="1" applyAlignment="1" applyProtection="1">
      <alignment horizontal="center"/>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6" fillId="4" borderId="18" xfId="0" applyFont="1" applyFill="1" applyBorder="1" applyAlignment="1" applyProtection="1">
      <alignment horizontal="center"/>
      <protection hidden="1"/>
    </xf>
    <xf numFmtId="0" fontId="6" fillId="4" borderId="19" xfId="0" applyFont="1" applyFill="1" applyBorder="1" applyAlignment="1" applyProtection="1">
      <alignment horizontal="center"/>
      <protection hidden="1"/>
    </xf>
    <xf numFmtId="0" fontId="6"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6" fillId="4"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view="pageLayout" zoomScaleNormal="100" workbookViewId="0">
      <selection activeCell="A12" sqref="A12"/>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33" t="s">
        <v>13</v>
      </c>
      <c r="B1" s="34"/>
      <c r="C1" s="34"/>
      <c r="D1" s="34"/>
      <c r="E1" s="35"/>
    </row>
    <row r="2" spans="1:5" ht="21" x14ac:dyDescent="0.5">
      <c r="A2" s="36" t="s">
        <v>26</v>
      </c>
      <c r="B2" s="37"/>
      <c r="C2" s="37"/>
      <c r="D2" s="37"/>
      <c r="E2" s="38"/>
    </row>
    <row r="3" spans="1:5" ht="169.15" customHeight="1" thickBot="1" x14ac:dyDescent="0.4">
      <c r="A3" s="39" t="s">
        <v>15</v>
      </c>
      <c r="B3" s="40"/>
      <c r="C3" s="40"/>
      <c r="D3" s="40"/>
      <c r="E3" s="41"/>
    </row>
    <row r="4" spans="1:5" ht="21.5" thickBot="1" x14ac:dyDescent="0.55000000000000004">
      <c r="A4" s="2" t="s">
        <v>36</v>
      </c>
      <c r="B4" s="3" t="s">
        <v>16</v>
      </c>
      <c r="C4" s="4">
        <v>52</v>
      </c>
      <c r="D4" s="3" t="s">
        <v>17</v>
      </c>
      <c r="E4" s="27" t="s">
        <v>41</v>
      </c>
    </row>
    <row r="5" spans="1:5" ht="15" thickBot="1" x14ac:dyDescent="0.4">
      <c r="A5" s="5" t="s">
        <v>7</v>
      </c>
      <c r="B5" s="28">
        <v>4400023794</v>
      </c>
      <c r="C5" s="3" t="s">
        <v>8</v>
      </c>
      <c r="D5" s="42" t="s">
        <v>29</v>
      </c>
      <c r="E5" s="43"/>
    </row>
    <row r="6" spans="1:5" ht="21" x14ac:dyDescent="0.5">
      <c r="A6" s="30" t="s">
        <v>1</v>
      </c>
      <c r="B6" s="31"/>
      <c r="C6" s="31"/>
      <c r="D6" s="31"/>
      <c r="E6" s="32"/>
    </row>
    <row r="7" spans="1:5" x14ac:dyDescent="0.35">
      <c r="A7" s="6" t="s">
        <v>2</v>
      </c>
      <c r="B7" s="7" t="s">
        <v>3</v>
      </c>
      <c r="C7" s="7" t="s">
        <v>0</v>
      </c>
      <c r="D7" s="7" t="s">
        <v>4</v>
      </c>
      <c r="E7" s="8" t="s">
        <v>5</v>
      </c>
    </row>
    <row r="8" spans="1:5" ht="33" customHeight="1" x14ac:dyDescent="0.35">
      <c r="A8" s="9" t="s">
        <v>34</v>
      </c>
      <c r="B8" s="10" t="s">
        <v>33</v>
      </c>
      <c r="C8" s="11">
        <v>24665</v>
      </c>
      <c r="D8" s="12"/>
      <c r="E8" s="13">
        <f>$C8*D8</f>
        <v>0</v>
      </c>
    </row>
    <row r="9" spans="1:5" ht="18.5" x14ac:dyDescent="0.45">
      <c r="A9" s="57" t="s">
        <v>14</v>
      </c>
      <c r="B9" s="58"/>
      <c r="C9" s="58"/>
      <c r="D9" s="58"/>
      <c r="E9" s="59"/>
    </row>
    <row r="10" spans="1:5" ht="29" x14ac:dyDescent="0.35">
      <c r="A10" s="29" t="s">
        <v>40</v>
      </c>
      <c r="B10" s="18"/>
      <c r="C10" s="19" t="s">
        <v>37</v>
      </c>
      <c r="D10" s="18"/>
      <c r="E10" s="14"/>
    </row>
    <row r="11" spans="1:5" ht="29" x14ac:dyDescent="0.35">
      <c r="A11" s="29" t="s">
        <v>42</v>
      </c>
      <c r="B11" s="18"/>
      <c r="C11" s="19" t="s">
        <v>38</v>
      </c>
      <c r="D11" s="18"/>
      <c r="E11" s="14"/>
    </row>
    <row r="12" spans="1:5" ht="29.15" customHeight="1" x14ac:dyDescent="0.35">
      <c r="A12" s="29" t="s">
        <v>43</v>
      </c>
      <c r="B12" s="18"/>
      <c r="C12" s="19"/>
      <c r="D12" s="18"/>
      <c r="E12" s="14"/>
    </row>
    <row r="13" spans="1:5" x14ac:dyDescent="0.35">
      <c r="A13" s="55" t="s">
        <v>35</v>
      </c>
      <c r="B13" s="56"/>
      <c r="C13" s="56"/>
      <c r="D13" s="10" t="s">
        <v>6</v>
      </c>
      <c r="E13" s="15">
        <f>IF(SUM(D8:D8)=0,0,SUM(E8:E12)/SUM(D8:D8))</f>
        <v>0</v>
      </c>
    </row>
    <row r="14" spans="1:5" ht="18.5" x14ac:dyDescent="0.45">
      <c r="A14" s="49" t="s">
        <v>9</v>
      </c>
      <c r="B14" s="50"/>
      <c r="C14" s="50"/>
      <c r="D14" s="50"/>
      <c r="E14" s="51"/>
    </row>
    <row r="15" spans="1:5" x14ac:dyDescent="0.35">
      <c r="A15" s="60" t="s">
        <v>10</v>
      </c>
      <c r="B15" s="61"/>
      <c r="C15" s="61"/>
      <c r="D15" s="61"/>
      <c r="E15" s="13">
        <f>ROUND(0.0035*E13,2)</f>
        <v>0</v>
      </c>
    </row>
    <row r="16" spans="1:5" x14ac:dyDescent="0.35">
      <c r="A16" s="60" t="s">
        <v>18</v>
      </c>
      <c r="B16" s="61"/>
      <c r="C16" s="61"/>
      <c r="D16" s="61"/>
      <c r="E16" s="13">
        <v>11.25</v>
      </c>
    </row>
    <row r="17" spans="1:5" x14ac:dyDescent="0.35">
      <c r="A17" s="60" t="s">
        <v>39</v>
      </c>
      <c r="B17" s="61"/>
      <c r="C17" s="61"/>
      <c r="D17" s="61"/>
      <c r="E17" s="13">
        <v>18</v>
      </c>
    </row>
    <row r="18" spans="1:5" x14ac:dyDescent="0.35">
      <c r="A18" s="55" t="s">
        <v>11</v>
      </c>
      <c r="B18" s="56"/>
      <c r="C18" s="56"/>
      <c r="D18" s="10" t="s">
        <v>6</v>
      </c>
      <c r="E18" s="13">
        <f>IF(SUM(E13:E17)&lt;100,0,SUM(E13:E17))</f>
        <v>0</v>
      </c>
    </row>
    <row r="19" spans="1:5" x14ac:dyDescent="0.35">
      <c r="A19" s="55" t="s">
        <v>12</v>
      </c>
      <c r="B19" s="56"/>
      <c r="C19" s="56"/>
      <c r="D19" s="10" t="str">
        <f>IF(SUM(D8:D8)=0,"",IF(SUM(D8:D8)=1,"1 Vehicle",SUM(D8:D8)&amp;" Vehicles"))</f>
        <v/>
      </c>
      <c r="E19" s="13">
        <f>E18*SUM(D8:D8)</f>
        <v>0</v>
      </c>
    </row>
    <row r="20" spans="1:5" ht="18.5" x14ac:dyDescent="0.45">
      <c r="A20" s="49" t="s">
        <v>19</v>
      </c>
      <c r="B20" s="50"/>
      <c r="C20" s="50"/>
      <c r="D20" s="50"/>
      <c r="E20" s="51"/>
    </row>
    <row r="21" spans="1:5" x14ac:dyDescent="0.35">
      <c r="A21" s="16" t="s">
        <v>27</v>
      </c>
      <c r="B21" s="52"/>
      <c r="C21" s="52"/>
      <c r="D21" s="26" t="s">
        <v>20</v>
      </c>
      <c r="E21" s="17"/>
    </row>
    <row r="22" spans="1:5" x14ac:dyDescent="0.35">
      <c r="A22" s="16" t="s">
        <v>21</v>
      </c>
      <c r="B22" s="52"/>
      <c r="C22" s="52"/>
      <c r="D22" s="26" t="s">
        <v>28</v>
      </c>
      <c r="E22" s="20"/>
    </row>
    <row r="23" spans="1:5" x14ac:dyDescent="0.35">
      <c r="A23" s="16" t="s">
        <v>22</v>
      </c>
      <c r="B23" s="53"/>
      <c r="C23" s="54"/>
      <c r="D23" s="26" t="s">
        <v>23</v>
      </c>
      <c r="E23" s="17"/>
    </row>
    <row r="24" spans="1:5" ht="18.5" x14ac:dyDescent="0.45">
      <c r="A24" s="49" t="s">
        <v>24</v>
      </c>
      <c r="B24" s="50"/>
      <c r="C24" s="50"/>
      <c r="D24" s="50"/>
      <c r="E24" s="51"/>
    </row>
    <row r="25" spans="1:5" x14ac:dyDescent="0.35">
      <c r="A25" s="21" t="s">
        <v>29</v>
      </c>
      <c r="B25" s="44" t="s">
        <v>30</v>
      </c>
      <c r="C25" s="44"/>
      <c r="D25" s="22" t="s">
        <v>25</v>
      </c>
      <c r="E25" s="23">
        <v>310012432</v>
      </c>
    </row>
    <row r="26" spans="1:5" x14ac:dyDescent="0.35">
      <c r="A26" s="24" t="s">
        <v>21</v>
      </c>
      <c r="B26" s="45" t="s">
        <v>31</v>
      </c>
      <c r="C26" s="45"/>
      <c r="D26" s="45"/>
      <c r="E26" s="46"/>
    </row>
    <row r="27" spans="1:5" ht="15" thickBot="1" x14ac:dyDescent="0.4">
      <c r="A27" s="25" t="s">
        <v>22</v>
      </c>
      <c r="B27" s="47" t="s">
        <v>32</v>
      </c>
      <c r="C27" s="47"/>
      <c r="D27" s="47"/>
      <c r="E27" s="48"/>
    </row>
    <row r="28" spans="1:5" ht="15" thickTop="1" x14ac:dyDescent="0.35"/>
  </sheetData>
  <sheetProtection algorithmName="SHA-512" hashValue="8eEa2zaA7ZYORYFcRETu8nnFizWVfqlIj/v0V//kRBOexXxOL9jZSvaJjpy1iFj5Xq+0hSYl7WuUi3ma9hdwlw==" saltValue="K32pzk+RQw27vfeYHqPFBg==" spinCount="100000" sheet="1" formatColumns="0" formatRows="0"/>
  <mergeCells count="21">
    <mergeCell ref="A18:C18"/>
    <mergeCell ref="A19:C19"/>
    <mergeCell ref="A13:C13"/>
    <mergeCell ref="A9:E9"/>
    <mergeCell ref="A14:E14"/>
    <mergeCell ref="A15:D15"/>
    <mergeCell ref="A16:D16"/>
    <mergeCell ref="A17:D17"/>
    <mergeCell ref="B25:C25"/>
    <mergeCell ref="B26:E26"/>
    <mergeCell ref="B27:E27"/>
    <mergeCell ref="A20:E20"/>
    <mergeCell ref="B21:C21"/>
    <mergeCell ref="B22:C22"/>
    <mergeCell ref="B23:C23"/>
    <mergeCell ref="A24:E24"/>
    <mergeCell ref="A6:E6"/>
    <mergeCell ref="A1:E1"/>
    <mergeCell ref="A2:E2"/>
    <mergeCell ref="A3:E3"/>
    <mergeCell ref="D5:E5"/>
  </mergeCells>
  <dataValidations count="1">
    <dataValidation allowBlank="1" showInputMessage="1" showErrorMessage="1" error="Only one vehicle configuration may be used on each spreadsheet." sqref="D8"/>
  </dataValidations>
  <pageMargins left="0.7" right="0.7" top="0.75" bottom="0.75" header="0.3" footer="0.3"/>
  <pageSetup scale="92" fitToHeight="0" orientation="portrait" r:id="rId1"/>
  <headerFooter>
    <oddHeader>&amp;CPO# _____________________________&amp;R6/5/2023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8962CB-7EDE-4046-A47C-15067782D0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A7E802-6271-4CBA-9CCB-2AE90D855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694189-D73A-43E5-933F-8C03A7B17D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2019-08-06T19:15:35Z</cp:lastPrinted>
  <dcterms:created xsi:type="dcterms:W3CDTF">2016-08-11T20:23:26Z</dcterms:created>
  <dcterms:modified xsi:type="dcterms:W3CDTF">2023-08-09T13:16:54Z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