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ceidson\AppData\Roaming\Microsoft\Windows\Network Shortcuts\"/>
    </mc:Choice>
  </mc:AlternateContent>
  <bookViews>
    <workbookView xWindow="0" yWindow="0" windowWidth="28800" windowHeight="12300"/>
  </bookViews>
  <sheets>
    <sheet name="Sheet1" sheetId="1" r:id="rId1"/>
    <sheet name="Sheet2" sheetId="2" r:id="rId2"/>
    <sheet name="Sheet3" sheetId="3" r:id="rId3"/>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8" i="1" l="1"/>
  <c r="E33" i="1" l="1"/>
  <c r="E32" i="1"/>
  <c r="E31" i="1"/>
  <c r="E30" i="1"/>
  <c r="E29" i="1"/>
  <c r="E28" i="1"/>
  <c r="E27" i="1"/>
  <c r="E26" i="1"/>
  <c r="E25" i="1"/>
  <c r="E24" i="1"/>
  <c r="E23" i="1"/>
  <c r="E22" i="1"/>
  <c r="E21" i="1"/>
  <c r="E20" i="1"/>
  <c r="E19" i="1"/>
  <c r="E18" i="1"/>
  <c r="E17" i="1"/>
  <c r="E16" i="1"/>
  <c r="D41" i="1" l="1"/>
  <c r="E38" i="1"/>
  <c r="E34" i="1"/>
  <c r="E35" i="1" l="1"/>
  <c r="E37" i="1" s="1"/>
  <c r="E40" i="1" l="1"/>
  <c r="E41" i="1" s="1"/>
</calcChain>
</file>

<file path=xl/sharedStrings.xml><?xml version="1.0" encoding="utf-8"?>
<sst xmlns="http://schemas.openxmlformats.org/spreadsheetml/2006/main" count="97" uniqueCount="86">
  <si>
    <t>This spreadsheet is not a purchase order</t>
  </si>
  <si>
    <t>Order Sheet Instructions</t>
  </si>
  <si>
    <t xml:space="preserve">1) Only one vehicle configuration may be entered on each Order Sheet.  Use a separate Order Sheet for each different vehicle configuration being ordered.  The listed configurations are the only configurations available.  However, additional configurations may be added to the contract upon request.  To request additional configurations, contact the dealer or OSP.
2) Enter the number of vehicles being ordered in the tan boxes under either Base Vehicle or Optional Configurations. 
3) Under Available Exterior Colors, enter the number of vehicles in the tan boxes to the right of the desired color(s).  Multiple Colors may be ordered on one Order Sheet. 
4) Under Optional Equipment, select "Yes" in the tan box if the option is desired.  Leave blank or select "No" if the option is not desired.  The listed options are the only options available.  However, additional options may be added to the contract upon request.  To request an option be added to the contract, contact the dealer or OSP.
5) The cost per vehicle and total order cost will automatically calculate at the bottom of the Order Sheet.  </t>
  </si>
  <si>
    <t>Contract Line</t>
  </si>
  <si>
    <t>Delivery ARO</t>
  </si>
  <si>
    <t>State Contract Number</t>
  </si>
  <si>
    <t>Vendor</t>
  </si>
  <si>
    <t>Gerry Lane Chevrolet</t>
  </si>
  <si>
    <t>Base Vehicle</t>
  </si>
  <si>
    <t>Vehicle Description</t>
  </si>
  <si>
    <t>Order Code</t>
  </si>
  <si>
    <t>Unit Price</t>
  </si>
  <si>
    <t>Quantity</t>
  </si>
  <si>
    <t>Extended Price</t>
  </si>
  <si>
    <t>Optional Configuration</t>
  </si>
  <si>
    <t>Description</t>
  </si>
  <si>
    <t>Available Exterior Colors</t>
  </si>
  <si>
    <t>(GAZ) Summit White</t>
  </si>
  <si>
    <t>Optional Equipment</t>
  </si>
  <si>
    <t>Option Description</t>
  </si>
  <si>
    <t>Option Code</t>
  </si>
  <si>
    <t>Option Unit Price</t>
  </si>
  <si>
    <t>Add Option</t>
  </si>
  <si>
    <t>220 Amp Alternator</t>
  </si>
  <si>
    <t>KW5</t>
  </si>
  <si>
    <t>Locking Rear Differential</t>
  </si>
  <si>
    <t>G80</t>
  </si>
  <si>
    <t>Isolated 2nd Battery</t>
  </si>
  <si>
    <t>Heavy Duty Battery</t>
  </si>
  <si>
    <t>UA1</t>
  </si>
  <si>
    <t>Tilt Wheel and Cruise Control</t>
  </si>
  <si>
    <t>ZQ3</t>
  </si>
  <si>
    <t>Molded Assist Steps</t>
  </si>
  <si>
    <t>VXW</t>
  </si>
  <si>
    <t>Rear Window Defroster</t>
  </si>
  <si>
    <t>C49</t>
  </si>
  <si>
    <t>YA2</t>
  </si>
  <si>
    <t>Carpet Floor Covering</t>
  </si>
  <si>
    <t>B30</t>
  </si>
  <si>
    <t>Electric Exterior Mirrors</t>
  </si>
  <si>
    <t>DE5</t>
  </si>
  <si>
    <t>Cloth Seats</t>
  </si>
  <si>
    <t>AS5</t>
  </si>
  <si>
    <t>Two Additional Keys</t>
  </si>
  <si>
    <t>5H1</t>
  </si>
  <si>
    <t>Cloth Front/Vinyl Rear Seats</t>
  </si>
  <si>
    <t>5T5</t>
  </si>
  <si>
    <t>7 Lead Trailer Wiring Harness</t>
  </si>
  <si>
    <t>UY7</t>
  </si>
  <si>
    <t>HD Trailering Equipment</t>
  </si>
  <si>
    <t>Z82</t>
  </si>
  <si>
    <t>Power Windows Delete</t>
  </si>
  <si>
    <t>R8J</t>
  </si>
  <si>
    <t>ATG</t>
  </si>
  <si>
    <t>Cost for Each Vehicle Plus Options</t>
  </si>
  <si>
    <t>1 EA</t>
  </si>
  <si>
    <t>Additional Costs</t>
  </si>
  <si>
    <t>0.35% Contract Administrative Fee</t>
  </si>
  <si>
    <t>LA DEQ Waste Tire Fee (5 tires X $2.25 each)</t>
  </si>
  <si>
    <t>LA Safety Inspection Sticker - 1 Year</t>
  </si>
  <si>
    <t>Total Cost for Each Vehicle</t>
  </si>
  <si>
    <t>Total Cost for All Vehicles</t>
  </si>
  <si>
    <t>Agency  Information</t>
  </si>
  <si>
    <t>Delivery Point of Contact Name:</t>
  </si>
  <si>
    <t>LPAA Approval No</t>
  </si>
  <si>
    <t>Phone:</t>
  </si>
  <si>
    <t>Requisition No</t>
  </si>
  <si>
    <t>Email:</t>
  </si>
  <si>
    <t>Shopping Cart</t>
  </si>
  <si>
    <t>Vendor Information</t>
  </si>
  <si>
    <t>Eric Meyers</t>
  </si>
  <si>
    <t xml:space="preserve">Vendor No. </t>
  </si>
  <si>
    <t>225-268-7160</t>
  </si>
  <si>
    <t>eric.meyers@gerrylane.com</t>
  </si>
  <si>
    <t xml:space="preserve"> (15 Passenger)</t>
  </si>
  <si>
    <t>90 Days</t>
  </si>
  <si>
    <t>TP3</t>
  </si>
  <si>
    <t>Sliding Passenger Door</t>
  </si>
  <si>
    <t>Governor Speed Limit 65 MPH</t>
  </si>
  <si>
    <t>9C2</t>
  </si>
  <si>
    <t>Remote Keyless Entry</t>
  </si>
  <si>
    <t>(G7C) Red Hot</t>
  </si>
  <si>
    <t>(GAN) Silver Ice Metallic</t>
  </si>
  <si>
    <t xml:space="preserve">(GBA) Black </t>
  </si>
  <si>
    <t>6.6L V8 Engine</t>
  </si>
  <si>
    <t>CG33706-LT8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</si>
</sst>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_(&quot;$&quot;* \(#,##0.00\);_(&quot;$&quot;* &quot;-&quot;??_);_(@_)"/>
    <numFmt numFmtId="164" formatCode="[&lt;=9999999]###\-####;\(###\)\ ###\-####"/>
  </numFmts>
  <fonts count="11" x14ac:knownFonts="1">
    <font>
      <sz val="11"/>
      <color theme="1"/>
      <name val="Calibri"/>
      <family val="2"/>
      <scheme val="minor"/>
    </font>
    <font>
      <sz val="11"/>
      <color theme="1"/>
      <name val="Calibri"/>
      <family val="2"/>
      <scheme val="minor"/>
    </font>
    <font>
      <b/>
      <sz val="11"/>
      <color theme="1"/>
      <name val="Calibri"/>
      <family val="2"/>
      <scheme val="minor"/>
    </font>
    <font>
      <b/>
      <u/>
      <sz val="14"/>
      <color rgb="FFFF0000"/>
      <name val="Calibri"/>
      <family val="2"/>
      <scheme val="minor"/>
    </font>
    <font>
      <b/>
      <sz val="16"/>
      <name val="Calibri"/>
      <family val="2"/>
      <scheme val="minor"/>
    </font>
    <font>
      <sz val="11"/>
      <name val="Calibri"/>
      <family val="2"/>
      <scheme val="minor"/>
    </font>
    <font>
      <b/>
      <sz val="12"/>
      <color theme="1"/>
      <name val="Calibri"/>
      <family val="2"/>
      <scheme val="minor"/>
    </font>
    <font>
      <b/>
      <sz val="16"/>
      <color theme="1"/>
      <name val="Calibri"/>
      <family val="2"/>
      <scheme val="minor"/>
    </font>
    <font>
      <b/>
      <sz val="11"/>
      <name val="Calibri"/>
      <family val="2"/>
      <scheme val="minor"/>
    </font>
    <font>
      <b/>
      <sz val="14"/>
      <color theme="1"/>
      <name val="Calibri"/>
      <family val="2"/>
      <scheme val="minor"/>
    </font>
    <font>
      <b/>
      <sz val="14"/>
      <name val="Calibri"/>
      <family val="2"/>
      <scheme val="minor"/>
    </font>
  </fonts>
  <fills count="6">
    <fill>
      <patternFill patternType="none"/>
    </fill>
    <fill>
      <patternFill patternType="gray125"/>
    </fill>
    <fill>
      <patternFill patternType="solid">
        <fgColor rgb="FFFFFF00"/>
        <bgColor indexed="64"/>
      </patternFill>
    </fill>
    <fill>
      <patternFill patternType="solid">
        <fgColor theme="4" tint="0.59999389629810485"/>
        <bgColor indexed="64"/>
      </patternFill>
    </fill>
    <fill>
      <patternFill patternType="solid">
        <fgColor theme="0"/>
        <bgColor indexed="64"/>
      </patternFill>
    </fill>
    <fill>
      <patternFill patternType="solid">
        <fgColor theme="7" tint="0.79998168889431442"/>
        <bgColor indexed="64"/>
      </patternFill>
    </fill>
  </fills>
  <borders count="27">
    <border>
      <left/>
      <right/>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top style="thin">
        <color indexed="64"/>
      </top>
      <bottom style="medium">
        <color indexed="64"/>
      </bottom>
      <diagonal/>
    </border>
    <border>
      <left/>
      <right/>
      <top style="thin">
        <color indexed="64"/>
      </top>
      <bottom style="medium">
        <color indexed="64"/>
      </bottom>
      <diagonal/>
    </border>
    <border>
      <left/>
      <right style="double">
        <color indexed="64"/>
      </right>
      <top style="thin">
        <color indexed="64"/>
      </top>
      <bottom style="medium">
        <color indexed="64"/>
      </bottom>
      <diagonal/>
    </border>
    <border>
      <left style="double">
        <color indexed="64"/>
      </left>
      <right/>
      <top style="medium">
        <color indexed="64"/>
      </top>
      <bottom style="medium">
        <color indexed="64"/>
      </bottom>
      <diagonal/>
    </border>
    <border>
      <left style="double">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double">
        <color indexed="64"/>
      </right>
      <top style="medium">
        <color indexed="64"/>
      </top>
      <bottom style="medium">
        <color indexed="64"/>
      </bottom>
      <diagonal/>
    </border>
    <border>
      <left style="double">
        <color indexed="64"/>
      </left>
      <right/>
      <top/>
      <bottom style="thin">
        <color indexed="64"/>
      </bottom>
      <diagonal/>
    </border>
    <border>
      <left/>
      <right/>
      <top/>
      <bottom style="thin">
        <color indexed="64"/>
      </bottom>
      <diagonal/>
    </border>
    <border>
      <left/>
      <right style="double">
        <color indexed="64"/>
      </right>
      <top/>
      <bottom style="thin">
        <color indexed="64"/>
      </bottom>
      <diagonal/>
    </border>
    <border>
      <left style="double">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s>
  <cellStyleXfs count="2">
    <xf numFmtId="0" fontId="0" fillId="0" borderId="0"/>
    <xf numFmtId="44" fontId="1" fillId="0" borderId="0" applyFont="0" applyFill="0" applyBorder="0" applyAlignment="0" applyProtection="0"/>
  </cellStyleXfs>
  <cellXfs count="73">
    <xf numFmtId="0" fontId="0" fillId="0" borderId="0" xfId="0"/>
    <xf numFmtId="0" fontId="2" fillId="0" borderId="5" xfId="0" applyFont="1" applyBorder="1" applyAlignment="1" applyProtection="1">
      <alignment horizontal="center"/>
      <protection hidden="1"/>
    </xf>
    <xf numFmtId="0" fontId="7" fillId="0" borderId="5" xfId="0" applyFont="1" applyBorder="1" applyAlignment="1" applyProtection="1">
      <alignment horizontal="center"/>
      <protection hidden="1"/>
    </xf>
    <xf numFmtId="0" fontId="8" fillId="0" borderId="5" xfId="0" applyFont="1" applyFill="1" applyBorder="1" applyAlignment="1" applyProtection="1">
      <alignment horizontal="center"/>
      <protection hidden="1"/>
    </xf>
    <xf numFmtId="0" fontId="2" fillId="0" borderId="11" xfId="0" applyFont="1" applyBorder="1" applyAlignment="1" applyProtection="1">
      <alignment horizontal="center"/>
      <protection hidden="1"/>
    </xf>
    <xf numFmtId="0" fontId="2" fillId="0" borderId="12" xfId="0" applyFont="1" applyBorder="1" applyAlignment="1" applyProtection="1">
      <alignment horizontal="center"/>
      <protection hidden="1"/>
    </xf>
    <xf numFmtId="0" fontId="0" fillId="0" borderId="0" xfId="0" applyFont="1"/>
    <xf numFmtId="0" fontId="2" fillId="0" borderId="4" xfId="0" applyFont="1" applyBorder="1" applyProtection="1">
      <protection hidden="1"/>
    </xf>
    <xf numFmtId="0" fontId="2" fillId="0" borderId="5" xfId="0" applyFont="1" applyBorder="1" applyProtection="1">
      <protection hidden="1"/>
    </xf>
    <xf numFmtId="0" fontId="2" fillId="0" borderId="6" xfId="0" applyFont="1" applyBorder="1" applyProtection="1">
      <protection hidden="1"/>
    </xf>
    <xf numFmtId="0" fontId="0" fillId="0" borderId="4" xfId="0" applyBorder="1" applyAlignment="1" applyProtection="1">
      <alignment wrapText="1"/>
      <protection hidden="1"/>
    </xf>
    <xf numFmtId="0" fontId="0" fillId="0" borderId="5" xfId="0" applyBorder="1" applyProtection="1">
      <protection hidden="1"/>
    </xf>
    <xf numFmtId="44" fontId="0" fillId="0" borderId="5" xfId="1" applyFont="1" applyBorder="1" applyProtection="1">
      <protection hidden="1"/>
    </xf>
    <xf numFmtId="0" fontId="0" fillId="5" borderId="5" xfId="0" applyFill="1" applyBorder="1" applyProtection="1">
      <protection locked="0"/>
    </xf>
    <xf numFmtId="44" fontId="0" fillId="0" borderId="6" xfId="0" applyNumberFormat="1" applyBorder="1" applyProtection="1">
      <protection hidden="1"/>
    </xf>
    <xf numFmtId="0" fontId="2" fillId="0" borderId="4" xfId="0" applyFont="1" applyBorder="1" applyAlignment="1" applyProtection="1">
      <alignment wrapText="1"/>
      <protection hidden="1"/>
    </xf>
    <xf numFmtId="44" fontId="0" fillId="0" borderId="6" xfId="0" applyNumberFormat="1" applyBorder="1" applyAlignment="1" applyProtection="1">
      <alignment horizontal="center"/>
      <protection hidden="1"/>
    </xf>
    <xf numFmtId="0" fontId="0" fillId="0" borderId="4" xfId="0" applyFont="1" applyFill="1" applyBorder="1" applyAlignment="1">
      <alignment horizontal="right"/>
    </xf>
    <xf numFmtId="0" fontId="0" fillId="0" borderId="5" xfId="0" applyFont="1" applyFill="1" applyBorder="1"/>
    <xf numFmtId="0" fontId="2" fillId="0" borderId="4" xfId="0" applyFont="1" applyFill="1" applyBorder="1" applyAlignment="1">
      <alignment horizontal="right"/>
    </xf>
    <xf numFmtId="0" fontId="2" fillId="0" borderId="6" xfId="0" applyFont="1" applyFill="1" applyBorder="1" applyAlignment="1">
      <alignment horizontal="center"/>
    </xf>
    <xf numFmtId="0" fontId="0" fillId="0" borderId="24" xfId="0" applyFont="1" applyFill="1" applyBorder="1" applyAlignment="1">
      <alignment horizontal="right"/>
    </xf>
    <xf numFmtId="0" fontId="0" fillId="5" borderId="6" xfId="0" applyFill="1" applyBorder="1" applyAlignment="1" applyProtection="1">
      <alignment horizontal="left"/>
      <protection locked="0"/>
    </xf>
    <xf numFmtId="0" fontId="6" fillId="0" borderId="10" xfId="0" applyFont="1" applyBorder="1" applyAlignment="1" applyProtection="1">
      <alignment horizontal="center" wrapText="1"/>
      <protection hidden="1"/>
    </xf>
    <xf numFmtId="0" fontId="10" fillId="4" borderId="6" xfId="0" applyFont="1" applyFill="1" applyBorder="1" applyAlignment="1" applyProtection="1">
      <alignment horizontal="center"/>
      <protection hidden="1"/>
    </xf>
    <xf numFmtId="0" fontId="0" fillId="0" borderId="4" xfId="0" applyFill="1" applyBorder="1" applyAlignment="1" applyProtection="1">
      <alignment wrapText="1"/>
      <protection hidden="1"/>
    </xf>
    <xf numFmtId="44" fontId="0" fillId="0" borderId="6" xfId="0" applyNumberFormat="1" applyFill="1" applyBorder="1" applyProtection="1">
      <protection hidden="1"/>
    </xf>
    <xf numFmtId="0" fontId="0" fillId="0" borderId="21" xfId="0" applyFill="1" applyBorder="1" applyAlignment="1" applyProtection="1">
      <alignment horizontal="center" wrapText="1"/>
      <protection hidden="1"/>
    </xf>
    <xf numFmtId="0" fontId="0" fillId="0" borderId="22" xfId="0" applyFill="1" applyBorder="1" applyAlignment="1" applyProtection="1">
      <alignment horizontal="center" wrapText="1"/>
      <protection hidden="1"/>
    </xf>
    <xf numFmtId="0" fontId="0" fillId="0" borderId="6" xfId="0" applyFill="1" applyBorder="1" applyAlignment="1" applyProtection="1">
      <alignment horizontal="center" wrapText="1"/>
      <protection hidden="1"/>
    </xf>
    <xf numFmtId="0" fontId="2" fillId="0" borderId="4" xfId="0" applyFont="1" applyFill="1" applyBorder="1" applyProtection="1">
      <protection hidden="1"/>
    </xf>
    <xf numFmtId="0" fontId="2" fillId="0" borderId="5" xfId="0" applyFont="1" applyFill="1" applyBorder="1" applyProtection="1">
      <protection hidden="1"/>
    </xf>
    <xf numFmtId="0" fontId="2" fillId="0" borderId="6" xfId="0" applyFont="1" applyFill="1" applyBorder="1" applyProtection="1">
      <protection hidden="1"/>
    </xf>
    <xf numFmtId="0" fontId="0" fillId="0" borderId="5" xfId="0" applyFill="1" applyBorder="1" applyAlignment="1" applyProtection="1">
      <alignment horizontal="center"/>
      <protection hidden="1"/>
    </xf>
    <xf numFmtId="44" fontId="0" fillId="0" borderId="5" xfId="1" applyFont="1" applyFill="1" applyBorder="1" applyAlignment="1" applyProtection="1">
      <protection hidden="1"/>
    </xf>
    <xf numFmtId="0" fontId="0" fillId="5" borderId="22" xfId="0" applyFill="1" applyBorder="1" applyAlignment="1" applyProtection="1">
      <alignment horizontal="center" wrapText="1"/>
      <protection locked="0"/>
    </xf>
    <xf numFmtId="0" fontId="0" fillId="5" borderId="23" xfId="0" applyFill="1" applyBorder="1" applyAlignment="1" applyProtection="1">
      <alignment horizontal="center" wrapText="1"/>
      <protection locked="0"/>
    </xf>
    <xf numFmtId="0" fontId="9" fillId="3" borderId="4" xfId="0" applyFont="1" applyFill="1" applyBorder="1" applyAlignment="1" applyProtection="1">
      <alignment horizontal="center" wrapText="1"/>
      <protection hidden="1"/>
    </xf>
    <xf numFmtId="0" fontId="9" fillId="3" borderId="5" xfId="0" applyFont="1" applyFill="1" applyBorder="1" applyAlignment="1" applyProtection="1">
      <alignment horizontal="center" wrapText="1"/>
      <protection hidden="1"/>
    </xf>
    <xf numFmtId="0" fontId="9" fillId="3" borderId="6" xfId="0" applyFont="1" applyFill="1" applyBorder="1" applyAlignment="1" applyProtection="1">
      <alignment horizontal="center" wrapText="1"/>
      <protection hidden="1"/>
    </xf>
    <xf numFmtId="0" fontId="3" fillId="2" borderId="1" xfId="0" applyFont="1" applyFill="1" applyBorder="1" applyAlignment="1" applyProtection="1">
      <alignment horizontal="center"/>
      <protection hidden="1"/>
    </xf>
    <xf numFmtId="0" fontId="0" fillId="2" borderId="2" xfId="0" applyFill="1" applyBorder="1" applyAlignment="1" applyProtection="1">
      <alignment horizontal="center"/>
      <protection hidden="1"/>
    </xf>
    <xf numFmtId="0" fontId="0" fillId="2" borderId="3" xfId="0" applyFill="1" applyBorder="1" applyAlignment="1" applyProtection="1">
      <alignment horizontal="center"/>
      <protection hidden="1"/>
    </xf>
    <xf numFmtId="0" fontId="4" fillId="3" borderId="4" xfId="0" applyFont="1" applyFill="1" applyBorder="1" applyAlignment="1" applyProtection="1">
      <alignment horizontal="center"/>
      <protection hidden="1"/>
    </xf>
    <xf numFmtId="0" fontId="4" fillId="3" borderId="5" xfId="0" applyFont="1" applyFill="1" applyBorder="1" applyAlignment="1" applyProtection="1">
      <alignment horizontal="center"/>
      <protection hidden="1"/>
    </xf>
    <xf numFmtId="0" fontId="4" fillId="3" borderId="6" xfId="0" applyFont="1" applyFill="1" applyBorder="1" applyAlignment="1" applyProtection="1">
      <alignment horizontal="center"/>
      <protection hidden="1"/>
    </xf>
    <xf numFmtId="0" fontId="5" fillId="4" borderId="7" xfId="0" applyFont="1" applyFill="1" applyBorder="1" applyAlignment="1" applyProtection="1">
      <alignment horizontal="left" wrapText="1"/>
      <protection hidden="1"/>
    </xf>
    <xf numFmtId="0" fontId="5" fillId="4" borderId="8" xfId="0" applyFont="1" applyFill="1" applyBorder="1" applyAlignment="1" applyProtection="1">
      <alignment horizontal="left" wrapText="1"/>
      <protection hidden="1"/>
    </xf>
    <xf numFmtId="0" fontId="5" fillId="4" borderId="9" xfId="0" applyFont="1" applyFill="1" applyBorder="1" applyAlignment="1" applyProtection="1">
      <alignment horizontal="left" wrapText="1"/>
      <protection hidden="1"/>
    </xf>
    <xf numFmtId="0" fontId="2" fillId="0" borderId="13" xfId="0" applyFont="1" applyBorder="1" applyAlignment="1" applyProtection="1">
      <alignment horizontal="center"/>
      <protection hidden="1"/>
    </xf>
    <xf numFmtId="0" fontId="2" fillId="0" borderId="14" xfId="0" applyFont="1" applyBorder="1" applyAlignment="1" applyProtection="1">
      <alignment horizontal="center"/>
      <protection hidden="1"/>
    </xf>
    <xf numFmtId="0" fontId="7" fillId="3" borderId="15" xfId="0" applyFont="1" applyFill="1" applyBorder="1" applyAlignment="1" applyProtection="1">
      <alignment horizontal="center"/>
      <protection hidden="1"/>
    </xf>
    <xf numFmtId="0" fontId="7" fillId="3" borderId="16" xfId="0" applyFont="1" applyFill="1" applyBorder="1" applyAlignment="1" applyProtection="1">
      <alignment horizontal="center"/>
      <protection hidden="1"/>
    </xf>
    <xf numFmtId="0" fontId="7" fillId="3" borderId="17" xfId="0" applyFont="1" applyFill="1" applyBorder="1" applyAlignment="1" applyProtection="1">
      <alignment horizontal="center"/>
      <protection hidden="1"/>
    </xf>
    <xf numFmtId="0" fontId="0" fillId="5" borderId="5" xfId="0" applyFill="1" applyBorder="1" applyAlignment="1" applyProtection="1">
      <alignment horizontal="center" wrapText="1"/>
      <protection locked="0"/>
    </xf>
    <xf numFmtId="0" fontId="9" fillId="0" borderId="18" xfId="0" applyFont="1" applyFill="1" applyBorder="1" applyAlignment="1" applyProtection="1">
      <alignment horizontal="center" wrapText="1"/>
      <protection hidden="1"/>
    </xf>
    <xf numFmtId="0" fontId="9" fillId="0" borderId="19" xfId="0" applyFont="1" applyFill="1" applyBorder="1" applyAlignment="1" applyProtection="1">
      <alignment horizontal="center" wrapText="1"/>
      <protection hidden="1"/>
    </xf>
    <xf numFmtId="0" fontId="9" fillId="0" borderId="20" xfId="0" applyFont="1" applyFill="1" applyBorder="1" applyAlignment="1" applyProtection="1">
      <alignment horizontal="center" wrapText="1"/>
      <protection hidden="1"/>
    </xf>
    <xf numFmtId="0" fontId="9" fillId="0" borderId="18" xfId="0" applyFont="1" applyFill="1" applyBorder="1" applyAlignment="1" applyProtection="1">
      <alignment horizontal="center"/>
      <protection hidden="1"/>
    </xf>
    <xf numFmtId="0" fontId="9" fillId="0" borderId="19" xfId="0" applyFont="1" applyFill="1" applyBorder="1" applyAlignment="1" applyProtection="1">
      <alignment horizontal="center"/>
      <protection hidden="1"/>
    </xf>
    <xf numFmtId="0" fontId="9" fillId="0" borderId="20" xfId="0" applyFont="1" applyFill="1" applyBorder="1" applyAlignment="1" applyProtection="1">
      <alignment horizontal="center"/>
      <protection hidden="1"/>
    </xf>
    <xf numFmtId="0" fontId="0" fillId="0" borderId="4" xfId="0" applyBorder="1" applyAlignment="1" applyProtection="1">
      <alignment horizontal="center"/>
      <protection hidden="1"/>
    </xf>
    <xf numFmtId="0" fontId="0" fillId="0" borderId="5" xfId="0" applyBorder="1" applyAlignment="1" applyProtection="1">
      <alignment horizontal="center"/>
      <protection hidden="1"/>
    </xf>
    <xf numFmtId="0" fontId="9" fillId="3" borderId="4" xfId="0" applyFont="1" applyFill="1" applyBorder="1" applyAlignment="1" applyProtection="1">
      <alignment horizontal="center"/>
      <protection hidden="1"/>
    </xf>
    <xf numFmtId="0" fontId="9" fillId="3" borderId="5" xfId="0" applyFont="1" applyFill="1" applyBorder="1" applyAlignment="1" applyProtection="1">
      <alignment horizontal="center"/>
      <protection hidden="1"/>
    </xf>
    <xf numFmtId="0" fontId="9" fillId="3" borderId="6" xfId="0" applyFont="1" applyFill="1" applyBorder="1" applyAlignment="1" applyProtection="1">
      <alignment horizontal="center"/>
      <protection hidden="1"/>
    </xf>
    <xf numFmtId="0" fontId="0" fillId="0" borderId="4" xfId="0" applyBorder="1" applyAlignment="1" applyProtection="1">
      <alignment horizontal="right"/>
      <protection hidden="1"/>
    </xf>
    <xf numFmtId="0" fontId="0" fillId="0" borderId="5" xfId="0" applyBorder="1" applyAlignment="1" applyProtection="1">
      <alignment horizontal="right"/>
      <protection hidden="1"/>
    </xf>
    <xf numFmtId="0" fontId="0" fillId="0" borderId="5" xfId="0" applyFill="1" applyBorder="1" applyAlignment="1">
      <alignment horizontal="left"/>
    </xf>
    <xf numFmtId="164" fontId="0" fillId="0" borderId="5" xfId="0" applyNumberFormat="1" applyFill="1" applyBorder="1" applyAlignment="1">
      <alignment horizontal="left"/>
    </xf>
    <xf numFmtId="164" fontId="0" fillId="0" borderId="6" xfId="0" applyNumberFormat="1" applyFill="1" applyBorder="1" applyAlignment="1">
      <alignment horizontal="left"/>
    </xf>
    <xf numFmtId="0" fontId="0" fillId="0" borderId="25" xfId="0" applyFill="1" applyBorder="1" applyAlignment="1">
      <alignment horizontal="left"/>
    </xf>
    <xf numFmtId="0" fontId="0" fillId="0" borderId="26" xfId="0" applyFill="1" applyBorder="1" applyAlignment="1">
      <alignment horizontal="left"/>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0"/>
  <sheetViews>
    <sheetView tabSelected="1" workbookViewId="0">
      <selection activeCell="A35" sqref="A35:XFD35"/>
    </sheetView>
  </sheetViews>
  <sheetFormatPr defaultRowHeight="14.5" x14ac:dyDescent="0.35"/>
  <cols>
    <col min="1" max="1" width="33.7265625" customWidth="1"/>
    <col min="2" max="2" width="14.26953125" customWidth="1"/>
    <col min="3" max="3" width="16.7265625" customWidth="1"/>
    <col min="4" max="4" width="17.26953125" bestFit="1" customWidth="1"/>
    <col min="5" max="5" width="14.453125" bestFit="1" customWidth="1"/>
  </cols>
  <sheetData>
    <row r="1" spans="1:8" ht="27.25" customHeight="1" thickTop="1" x14ac:dyDescent="0.45">
      <c r="A1" s="40" t="s">
        <v>0</v>
      </c>
      <c r="B1" s="41"/>
      <c r="C1" s="41"/>
      <c r="D1" s="41"/>
      <c r="E1" s="42"/>
    </row>
    <row r="2" spans="1:8" ht="21" x14ac:dyDescent="0.5">
      <c r="A2" s="43" t="s">
        <v>1</v>
      </c>
      <c r="B2" s="44"/>
      <c r="C2" s="44"/>
      <c r="D2" s="44"/>
      <c r="E2" s="45"/>
    </row>
    <row r="3" spans="1:8" ht="201" customHeight="1" thickBot="1" x14ac:dyDescent="0.4">
      <c r="A3" s="46" t="s">
        <v>2</v>
      </c>
      <c r="B3" s="47"/>
      <c r="C3" s="47"/>
      <c r="D3" s="47"/>
      <c r="E3" s="48"/>
    </row>
    <row r="4" spans="1:8" ht="21.5" thickBot="1" x14ac:dyDescent="0.55000000000000004">
      <c r="A4" s="23" t="s">
        <v>74</v>
      </c>
      <c r="B4" s="1" t="s">
        <v>3</v>
      </c>
      <c r="C4" s="2">
        <v>64</v>
      </c>
      <c r="D4" s="3" t="s">
        <v>4</v>
      </c>
      <c r="E4" s="24" t="s">
        <v>75</v>
      </c>
    </row>
    <row r="5" spans="1:8" ht="15" thickBot="1" x14ac:dyDescent="0.4">
      <c r="A5" s="4" t="s">
        <v>5</v>
      </c>
      <c r="B5" s="5">
        <v>4400018787</v>
      </c>
      <c r="C5" s="5" t="s">
        <v>6</v>
      </c>
      <c r="D5" s="49" t="s">
        <v>7</v>
      </c>
      <c r="E5" s="50"/>
      <c r="H5" s="6"/>
    </row>
    <row r="6" spans="1:8" ht="21" x14ac:dyDescent="0.5">
      <c r="A6" s="51" t="s">
        <v>8</v>
      </c>
      <c r="B6" s="52"/>
      <c r="C6" s="52"/>
      <c r="D6" s="52"/>
      <c r="E6" s="53"/>
    </row>
    <row r="7" spans="1:8" x14ac:dyDescent="0.35">
      <c r="A7" s="7" t="s">
        <v>9</v>
      </c>
      <c r="B7" s="8" t="s">
        <v>10</v>
      </c>
      <c r="C7" s="8" t="s">
        <v>11</v>
      </c>
      <c r="D7" s="8" t="s">
        <v>12</v>
      </c>
      <c r="E7" s="9" t="s">
        <v>13</v>
      </c>
    </row>
    <row r="8" spans="1:8" ht="33" customHeight="1" x14ac:dyDescent="0.35">
      <c r="A8" s="10" t="s">
        <v>84</v>
      </c>
      <c r="B8" s="11" t="s">
        <v>85</v>
      </c>
      <c r="C8" s="12">
        <v>28674.6</v>
      </c>
      <c r="D8" s="13"/>
      <c r="E8" s="14">
        <f>C8*D8</f>
        <v>0</v>
      </c>
    </row>
    <row r="9" spans="1:8" ht="18.5" x14ac:dyDescent="0.45">
      <c r="A9" s="37" t="s">
        <v>14</v>
      </c>
      <c r="B9" s="38"/>
      <c r="C9" s="38"/>
      <c r="D9" s="38"/>
      <c r="E9" s="39"/>
    </row>
    <row r="10" spans="1:8" x14ac:dyDescent="0.35">
      <c r="A10" s="15" t="s">
        <v>15</v>
      </c>
      <c r="B10" s="8" t="s">
        <v>10</v>
      </c>
      <c r="C10" s="8" t="s">
        <v>11</v>
      </c>
      <c r="D10" s="8" t="s">
        <v>12</v>
      </c>
      <c r="E10" s="9" t="s">
        <v>13</v>
      </c>
    </row>
    <row r="11" spans="1:8" ht="18.5" x14ac:dyDescent="0.45">
      <c r="A11" s="55" t="s">
        <v>16</v>
      </c>
      <c r="B11" s="56"/>
      <c r="C11" s="56"/>
      <c r="D11" s="56"/>
      <c r="E11" s="57"/>
    </row>
    <row r="12" spans="1:8" x14ac:dyDescent="0.35">
      <c r="A12" s="27" t="s">
        <v>17</v>
      </c>
      <c r="B12" s="35"/>
      <c r="C12" s="28" t="s">
        <v>81</v>
      </c>
      <c r="D12" s="36"/>
      <c r="E12" s="29"/>
    </row>
    <row r="13" spans="1:8" x14ac:dyDescent="0.35">
      <c r="A13" s="27" t="s">
        <v>82</v>
      </c>
      <c r="B13" s="35"/>
      <c r="C13" s="28" t="s">
        <v>83</v>
      </c>
      <c r="D13" s="36"/>
      <c r="E13" s="29"/>
    </row>
    <row r="14" spans="1:8" ht="18.5" x14ac:dyDescent="0.45">
      <c r="A14" s="58" t="s">
        <v>18</v>
      </c>
      <c r="B14" s="59"/>
      <c r="C14" s="59"/>
      <c r="D14" s="59"/>
      <c r="E14" s="60"/>
    </row>
    <row r="15" spans="1:8" x14ac:dyDescent="0.35">
      <c r="A15" s="30" t="s">
        <v>19</v>
      </c>
      <c r="B15" s="31" t="s">
        <v>20</v>
      </c>
      <c r="C15" s="31" t="s">
        <v>21</v>
      </c>
      <c r="D15" s="31" t="s">
        <v>22</v>
      </c>
      <c r="E15" s="32" t="s">
        <v>13</v>
      </c>
    </row>
    <row r="16" spans="1:8" x14ac:dyDescent="0.35">
      <c r="A16" s="25" t="s">
        <v>23</v>
      </c>
      <c r="B16" s="33" t="s">
        <v>24</v>
      </c>
      <c r="C16" s="34">
        <v>68.25</v>
      </c>
      <c r="D16" s="13"/>
      <c r="E16" s="26">
        <f t="shared" ref="E16:E34" si="0">IF(D16="Yes",$C16*SUM($D$8:$D$10),0)</f>
        <v>0</v>
      </c>
    </row>
    <row r="17" spans="1:5" x14ac:dyDescent="0.35">
      <c r="A17" s="25" t="s">
        <v>25</v>
      </c>
      <c r="B17" s="33" t="s">
        <v>26</v>
      </c>
      <c r="C17" s="34">
        <v>295.75</v>
      </c>
      <c r="D17" s="13"/>
      <c r="E17" s="26">
        <f t="shared" si="0"/>
        <v>0</v>
      </c>
    </row>
    <row r="18" spans="1:5" x14ac:dyDescent="0.35">
      <c r="A18" s="25" t="s">
        <v>27</v>
      </c>
      <c r="B18" s="33" t="s">
        <v>76</v>
      </c>
      <c r="C18" s="34">
        <v>204.75</v>
      </c>
      <c r="D18" s="13"/>
      <c r="E18" s="26">
        <f t="shared" si="0"/>
        <v>0</v>
      </c>
    </row>
    <row r="19" spans="1:5" x14ac:dyDescent="0.35">
      <c r="A19" s="25" t="s">
        <v>28</v>
      </c>
      <c r="B19" s="33" t="s">
        <v>29</v>
      </c>
      <c r="C19" s="34">
        <v>54.6</v>
      </c>
      <c r="D19" s="13"/>
      <c r="E19" s="26">
        <f t="shared" si="0"/>
        <v>0</v>
      </c>
    </row>
    <row r="20" spans="1:5" x14ac:dyDescent="0.35">
      <c r="A20" s="25" t="s">
        <v>30</v>
      </c>
      <c r="B20" s="33" t="s">
        <v>31</v>
      </c>
      <c r="C20" s="34">
        <v>359.45</v>
      </c>
      <c r="D20" s="13"/>
      <c r="E20" s="26">
        <f t="shared" si="0"/>
        <v>0</v>
      </c>
    </row>
    <row r="21" spans="1:5" x14ac:dyDescent="0.35">
      <c r="A21" s="25" t="s">
        <v>32</v>
      </c>
      <c r="B21" s="33" t="s">
        <v>33</v>
      </c>
      <c r="C21" s="34">
        <v>650.65</v>
      </c>
      <c r="D21" s="13"/>
      <c r="E21" s="26">
        <f t="shared" si="0"/>
        <v>0</v>
      </c>
    </row>
    <row r="22" spans="1:5" x14ac:dyDescent="0.35">
      <c r="A22" s="25" t="s">
        <v>34</v>
      </c>
      <c r="B22" s="33" t="s">
        <v>35</v>
      </c>
      <c r="C22" s="34">
        <v>141.05000000000001</v>
      </c>
      <c r="D22" s="13"/>
      <c r="E22" s="26">
        <f t="shared" si="0"/>
        <v>0</v>
      </c>
    </row>
    <row r="23" spans="1:5" x14ac:dyDescent="0.35">
      <c r="A23" s="25" t="s">
        <v>77</v>
      </c>
      <c r="B23" s="33" t="s">
        <v>36</v>
      </c>
      <c r="C23" s="34">
        <v>177.45</v>
      </c>
      <c r="D23" s="13"/>
      <c r="E23" s="26">
        <f t="shared" si="0"/>
        <v>0</v>
      </c>
    </row>
    <row r="24" spans="1:5" x14ac:dyDescent="0.35">
      <c r="A24" s="25" t="s">
        <v>37</v>
      </c>
      <c r="B24" s="33" t="s">
        <v>38</v>
      </c>
      <c r="C24" s="34">
        <v>162.80000000000001</v>
      </c>
      <c r="D24" s="13"/>
      <c r="E24" s="26">
        <f t="shared" si="0"/>
        <v>0</v>
      </c>
    </row>
    <row r="25" spans="1:5" x14ac:dyDescent="0.35">
      <c r="A25" s="25" t="s">
        <v>78</v>
      </c>
      <c r="B25" s="33" t="s">
        <v>79</v>
      </c>
      <c r="C25" s="34">
        <v>45.5</v>
      </c>
      <c r="D25" s="13"/>
      <c r="E25" s="26">
        <f t="shared" si="0"/>
        <v>0</v>
      </c>
    </row>
    <row r="26" spans="1:5" x14ac:dyDescent="0.35">
      <c r="A26" s="25" t="s">
        <v>39</v>
      </c>
      <c r="B26" s="33" t="s">
        <v>40</v>
      </c>
      <c r="C26" s="34">
        <v>104.65</v>
      </c>
      <c r="D26" s="13"/>
      <c r="E26" s="26">
        <f t="shared" si="0"/>
        <v>0</v>
      </c>
    </row>
    <row r="27" spans="1:5" x14ac:dyDescent="0.35">
      <c r="A27" s="25" t="s">
        <v>41</v>
      </c>
      <c r="B27" s="33" t="s">
        <v>42</v>
      </c>
      <c r="C27" s="34">
        <v>177.45</v>
      </c>
      <c r="D27" s="13"/>
      <c r="E27" s="26">
        <f t="shared" si="0"/>
        <v>0</v>
      </c>
    </row>
    <row r="28" spans="1:5" x14ac:dyDescent="0.35">
      <c r="A28" s="25" t="s">
        <v>43</v>
      </c>
      <c r="B28" s="33" t="s">
        <v>44</v>
      </c>
      <c r="C28" s="34">
        <v>40.950000000000003</v>
      </c>
      <c r="D28" s="13"/>
      <c r="E28" s="26">
        <f t="shared" si="0"/>
        <v>0</v>
      </c>
    </row>
    <row r="29" spans="1:5" x14ac:dyDescent="0.35">
      <c r="A29" s="25" t="s">
        <v>45</v>
      </c>
      <c r="B29" s="33" t="s">
        <v>46</v>
      </c>
      <c r="C29" s="34">
        <v>46.41</v>
      </c>
      <c r="D29" s="13"/>
      <c r="E29" s="26">
        <f t="shared" si="0"/>
        <v>0</v>
      </c>
    </row>
    <row r="30" spans="1:5" x14ac:dyDescent="0.35">
      <c r="A30" s="25" t="s">
        <v>47</v>
      </c>
      <c r="B30" s="33" t="s">
        <v>48</v>
      </c>
      <c r="C30" s="34">
        <v>72.8</v>
      </c>
      <c r="D30" s="13"/>
      <c r="E30" s="26">
        <f t="shared" si="0"/>
        <v>0</v>
      </c>
    </row>
    <row r="31" spans="1:5" x14ac:dyDescent="0.35">
      <c r="A31" s="25" t="s">
        <v>49</v>
      </c>
      <c r="B31" s="33" t="s">
        <v>50</v>
      </c>
      <c r="C31" s="34">
        <v>254.8</v>
      </c>
      <c r="D31" s="13"/>
      <c r="E31" s="26">
        <f t="shared" si="0"/>
        <v>0</v>
      </c>
    </row>
    <row r="32" spans="1:5" x14ac:dyDescent="0.35">
      <c r="A32" s="25" t="s">
        <v>51</v>
      </c>
      <c r="B32" s="33" t="s">
        <v>52</v>
      </c>
      <c r="C32" s="34">
        <v>-91</v>
      </c>
      <c r="D32" s="13"/>
      <c r="E32" s="26">
        <f t="shared" si="0"/>
        <v>0</v>
      </c>
    </row>
    <row r="33" spans="1:5" x14ac:dyDescent="0.35">
      <c r="A33" s="25" t="s">
        <v>80</v>
      </c>
      <c r="B33" s="33" t="s">
        <v>53</v>
      </c>
      <c r="C33" s="34">
        <v>159.25</v>
      </c>
      <c r="D33" s="13"/>
      <c r="E33" s="26">
        <f t="shared" si="0"/>
        <v>0</v>
      </c>
    </row>
    <row r="34" spans="1:5" x14ac:dyDescent="0.35">
      <c r="A34" s="25" t="s">
        <v>51</v>
      </c>
      <c r="B34" s="33" t="s">
        <v>52</v>
      </c>
      <c r="C34" s="34">
        <v>-91</v>
      </c>
      <c r="D34" s="13"/>
      <c r="E34" s="26">
        <f t="shared" si="0"/>
        <v>0</v>
      </c>
    </row>
    <row r="35" spans="1:5" x14ac:dyDescent="0.35">
      <c r="A35" s="61" t="s">
        <v>54</v>
      </c>
      <c r="B35" s="62"/>
      <c r="C35" s="62"/>
      <c r="D35" s="11" t="s">
        <v>55</v>
      </c>
      <c r="E35" s="16">
        <f>IF(SUM(D8:D10)=0,0,SUM(E8:E34)/SUM(D8:D10))</f>
        <v>0</v>
      </c>
    </row>
    <row r="36" spans="1:5" ht="18.5" x14ac:dyDescent="0.45">
      <c r="A36" s="63" t="s">
        <v>56</v>
      </c>
      <c r="B36" s="64"/>
      <c r="C36" s="64"/>
      <c r="D36" s="64"/>
      <c r="E36" s="65"/>
    </row>
    <row r="37" spans="1:5" x14ac:dyDescent="0.35">
      <c r="A37" s="66" t="s">
        <v>57</v>
      </c>
      <c r="B37" s="67"/>
      <c r="C37" s="67"/>
      <c r="D37" s="67"/>
      <c r="E37" s="14">
        <f>ROUND(0.0035*E35,2)</f>
        <v>0</v>
      </c>
    </row>
    <row r="38" spans="1:5" x14ac:dyDescent="0.35">
      <c r="A38" s="66" t="s">
        <v>58</v>
      </c>
      <c r="B38" s="67"/>
      <c r="C38" s="67"/>
      <c r="D38" s="67"/>
      <c r="E38" s="14">
        <f>5*2.25</f>
        <v>11.25</v>
      </c>
    </row>
    <row r="39" spans="1:5" x14ac:dyDescent="0.35">
      <c r="A39" s="66" t="s">
        <v>59</v>
      </c>
      <c r="B39" s="67"/>
      <c r="C39" s="67"/>
      <c r="D39" s="67"/>
      <c r="E39" s="14">
        <v>18</v>
      </c>
    </row>
    <row r="40" spans="1:5" x14ac:dyDescent="0.35">
      <c r="A40" s="61" t="s">
        <v>60</v>
      </c>
      <c r="B40" s="62"/>
      <c r="C40" s="62"/>
      <c r="D40" s="11" t="s">
        <v>55</v>
      </c>
      <c r="E40" s="14">
        <f>IF(SUM(E35:E39)&lt;100,0,SUM(E35:E39))</f>
        <v>0</v>
      </c>
    </row>
    <row r="41" spans="1:5" x14ac:dyDescent="0.35">
      <c r="A41" s="61" t="s">
        <v>61</v>
      </c>
      <c r="B41" s="62"/>
      <c r="C41" s="62"/>
      <c r="D41" s="11" t="str">
        <f>IF(SUM(D8:D10)=0,"",IF(SUM(D8:D10)=1,"1 Vehicle",SUM(D8:D10)&amp;" Vehicles"))</f>
        <v/>
      </c>
      <c r="E41" s="14">
        <f>E40*SUM(D8:D10)</f>
        <v>0</v>
      </c>
    </row>
    <row r="42" spans="1:5" ht="18.5" x14ac:dyDescent="0.45">
      <c r="A42" s="63" t="s">
        <v>62</v>
      </c>
      <c r="B42" s="64"/>
      <c r="C42" s="64"/>
      <c r="D42" s="64"/>
      <c r="E42" s="65"/>
    </row>
    <row r="43" spans="1:5" x14ac:dyDescent="0.35">
      <c r="A43" s="17" t="s">
        <v>63</v>
      </c>
      <c r="B43" s="54"/>
      <c r="C43" s="54"/>
      <c r="D43" s="18" t="s">
        <v>64</v>
      </c>
      <c r="E43" s="22"/>
    </row>
    <row r="44" spans="1:5" x14ac:dyDescent="0.35">
      <c r="A44" s="17" t="s">
        <v>65</v>
      </c>
      <c r="B44" s="54"/>
      <c r="C44" s="54"/>
      <c r="D44" s="18" t="s">
        <v>66</v>
      </c>
      <c r="E44" s="22"/>
    </row>
    <row r="45" spans="1:5" x14ac:dyDescent="0.35">
      <c r="A45" s="17" t="s">
        <v>67</v>
      </c>
      <c r="B45" s="54"/>
      <c r="C45" s="54"/>
      <c r="D45" s="18" t="s">
        <v>68</v>
      </c>
      <c r="E45" s="22"/>
    </row>
    <row r="46" spans="1:5" ht="18.5" x14ac:dyDescent="0.45">
      <c r="A46" s="63" t="s">
        <v>69</v>
      </c>
      <c r="B46" s="64"/>
      <c r="C46" s="64"/>
      <c r="D46" s="64"/>
      <c r="E46" s="65"/>
    </row>
    <row r="47" spans="1:5" x14ac:dyDescent="0.35">
      <c r="A47" s="19" t="s">
        <v>7</v>
      </c>
      <c r="B47" s="68" t="s">
        <v>70</v>
      </c>
      <c r="C47" s="68"/>
      <c r="D47" s="18" t="s">
        <v>71</v>
      </c>
      <c r="E47" s="20">
        <v>310012432</v>
      </c>
    </row>
    <row r="48" spans="1:5" x14ac:dyDescent="0.35">
      <c r="A48" s="17" t="s">
        <v>65</v>
      </c>
      <c r="B48" s="69" t="s">
        <v>72</v>
      </c>
      <c r="C48" s="69"/>
      <c r="D48" s="69"/>
      <c r="E48" s="70"/>
    </row>
    <row r="49" spans="1:5" ht="15" thickBot="1" x14ac:dyDescent="0.4">
      <c r="A49" s="21" t="s">
        <v>67</v>
      </c>
      <c r="B49" s="71" t="s">
        <v>73</v>
      </c>
      <c r="C49" s="71"/>
      <c r="D49" s="71"/>
      <c r="E49" s="72"/>
    </row>
    <row r="50" spans="1:5" ht="15" thickTop="1" x14ac:dyDescent="0.35"/>
  </sheetData>
  <sheetProtection algorithmName="SHA-512" hashValue="V/izyLwJfp2mkzTJtwgMGqBXeUi3Z5/lTWeuplNwCdkk3d7RCrpcPLpgx5cABqqjZU1m/zMswmjeCvtpIsgV0Q==" saltValue="OVHv2eIP2qBPD/U2btWfOg==" spinCount="100000" sheet="1" objects="1" scenarios="1"/>
  <mergeCells count="23">
    <mergeCell ref="B45:C45"/>
    <mergeCell ref="A46:E46"/>
    <mergeCell ref="B47:C47"/>
    <mergeCell ref="B48:E48"/>
    <mergeCell ref="B49:E49"/>
    <mergeCell ref="B44:C44"/>
    <mergeCell ref="A11:E11"/>
    <mergeCell ref="A14:E14"/>
    <mergeCell ref="A35:C35"/>
    <mergeCell ref="A36:E36"/>
    <mergeCell ref="A37:D37"/>
    <mergeCell ref="A38:D38"/>
    <mergeCell ref="A39:D39"/>
    <mergeCell ref="A40:C40"/>
    <mergeCell ref="A41:C41"/>
    <mergeCell ref="A42:E42"/>
    <mergeCell ref="B43:C43"/>
    <mergeCell ref="A9:E9"/>
    <mergeCell ref="A1:E1"/>
    <mergeCell ref="A2:E2"/>
    <mergeCell ref="A3:E3"/>
    <mergeCell ref="D5:E5"/>
    <mergeCell ref="A6:E6"/>
  </mergeCells>
  <dataValidations count="2">
    <dataValidation type="list" allowBlank="1" showInputMessage="1" showErrorMessage="1" sqref="D16:D34">
      <formula1>"Yes, "</formula1>
    </dataValidation>
    <dataValidation type="custom" allowBlank="1" showInputMessage="1" showErrorMessage="1" error="Only one vehicle configuration may be used on each spreadsheet." sqref="D8">
      <formula1>IF(ISBLANK(D11),TRUE,FALSE)</formula1>
    </dataValidation>
  </dataValidations>
  <pageMargins left="0.7" right="0.7" top="0.75" bottom="0.75" header="0.3" footer="0.3"/>
  <pageSetup scale="94" fitToHeight="0" orientation="portrait" r:id="rId1"/>
  <headerFooter>
    <oddHeader>&amp;CPO# ____________________________&amp;R&amp;P of &amp;N</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5" x14ac:dyDescent="0.3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5" x14ac:dyDescent="0.3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1890375201E3F8418434AE71ACD52813" ma:contentTypeVersion="0" ma:contentTypeDescription="Create a new document." ma:contentTypeScope="" ma:versionID="e85fbd2aa0994b6491f5f2381f1de6f4">
  <xsd:schema xmlns:xsd="http://www.w3.org/2001/XMLSchema" xmlns:xs="http://www.w3.org/2001/XMLSchema" xmlns:p="http://schemas.microsoft.com/office/2006/metadata/properties" targetNamespace="http://schemas.microsoft.com/office/2006/metadata/properties" ma:root="true" ma:fieldsID="1b05d82d297216baf5b26c55225140d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1FD425D7-E866-417A-B5B3-6CD1CA09148C}">
  <ds:schemaRefs>
    <ds:schemaRef ds:uri="http://schemas.microsoft.com/sharepoint/v3/contenttype/forms"/>
  </ds:schemaRefs>
</ds:datastoreItem>
</file>

<file path=customXml/itemProps2.xml><?xml version="1.0" encoding="utf-8"?>
<ds:datastoreItem xmlns:ds="http://schemas.openxmlformats.org/officeDocument/2006/customXml" ds:itemID="{BD454C30-697B-44F1-85B6-4693405EA52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6437065D-5927-46BB-A06B-36A635B4465C}">
  <ds:schemaRefs>
    <ds:schemaRef ds:uri="http://purl.org/dc/elements/1.1/"/>
    <ds:schemaRef ds:uri="http://schemas.microsoft.com/office/2006/metadata/properties"/>
    <ds:schemaRef ds:uri="http://purl.org/dc/terms/"/>
    <ds:schemaRef ds:uri="http://schemas.openxmlformats.org/package/2006/metadata/core-properties"/>
    <ds:schemaRef ds:uri="http://purl.org/dc/dcmitype/"/>
    <ds:schemaRef ds:uri="http://schemas.microsoft.com/office/infopath/2007/PartnerControls"/>
    <ds:schemaRef ds:uri="http://schemas.microsoft.com/office/2006/documentManagement/typ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OTS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State of Louisiana</dc:creator>
  <cp:lastModifiedBy>Caroline Eidson</cp:lastModifiedBy>
  <cp:lastPrinted>2019-12-26T18:14:33Z</cp:lastPrinted>
  <dcterms:created xsi:type="dcterms:W3CDTF">2019-01-03T16:56:29Z</dcterms:created>
  <dcterms:modified xsi:type="dcterms:W3CDTF">2021-02-02T22:52:26Z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0x0101001890375201E3F8418434AE71ACD52813</vt:lpwstr>
  </property>
  <property fmtid="{D5CDD505-2E9C-101B-9397-08002B2CF9AE}" pid="3" name="Order">
    <vt:r8>163900</vt:r8>
  </property>
  <property fmtid="{D5CDD505-2E9C-101B-9397-08002B2CF9AE}" pid="4" name="xd_Signature">
    <vt:bool>false</vt:bool>
  </property>
  <property fmtid="{D5CDD505-2E9C-101B-9397-08002B2CF9AE}" pid="5" name="xd_ProgID">
    <vt:lpwstr/>
  </property>
  <property fmtid="{D5CDD505-2E9C-101B-9397-08002B2CF9AE}" pid="6" name="_SourceUrl">
    <vt:lpwstr/>
  </property>
  <property fmtid="{D5CDD505-2E9C-101B-9397-08002B2CF9AE}" pid="7" name="_SharedFileIndex">
    <vt:lpwstr/>
  </property>
  <property fmtid="{D5CDD505-2E9C-101B-9397-08002B2CF9AE}" pid="8" name="TemplateUrl">
    <vt:lpwstr/>
  </property>
</Properties>
</file>